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90" tabRatio="388" activeTab="1"/>
  </bookViews>
  <sheets>
    <sheet name="1" sheetId="1" r:id="rId1"/>
    <sheet name="2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<sst xmlns="http://schemas.openxmlformats.org/spreadsheetml/2006/main" count="174" uniqueCount="32">
  <si>
    <t>Plaats</t>
  </si>
  <si>
    <t>Gewicht</t>
  </si>
  <si>
    <t>Visplaats</t>
  </si>
  <si>
    <t xml:space="preserve"> </t>
  </si>
  <si>
    <t>punten</t>
  </si>
  <si>
    <t>gewicht</t>
  </si>
  <si>
    <t>Aantal vissers</t>
  </si>
  <si>
    <t>bom</t>
  </si>
  <si>
    <t>KUYLS - KUYLS</t>
  </si>
  <si>
    <t>stand - 2 wed</t>
  </si>
  <si>
    <t>DEPRETER - DEPRETER</t>
  </si>
  <si>
    <t>KOPPELWEDSTRIJD 2020</t>
  </si>
  <si>
    <t>21--08-21</t>
  </si>
  <si>
    <t>net 1</t>
  </si>
  <si>
    <t>net 2</t>
  </si>
  <si>
    <t>net 3</t>
  </si>
  <si>
    <t>net 4</t>
  </si>
  <si>
    <t>net 5</t>
  </si>
  <si>
    <t>net 6</t>
  </si>
  <si>
    <t>BAL - CAUWENBERGH</t>
  </si>
  <si>
    <t>DORMAELS - MASSIE</t>
  </si>
  <si>
    <t>PONSAERTS-PONSAERTS</t>
  </si>
  <si>
    <t>CZUCHRA - JONCKERS</t>
  </si>
  <si>
    <t>LIEVENS - PIOT</t>
  </si>
  <si>
    <t>BERCKMANS-VANDENBOSCH R</t>
  </si>
  <si>
    <t>net 7</t>
  </si>
  <si>
    <t>VERBRUGGEN- BERCKMANS</t>
  </si>
  <si>
    <t>KOPPELWEDSTRIJD 2021</t>
  </si>
  <si>
    <t>CZUCHRA - CEUPPENS</t>
  </si>
  <si>
    <t>VERBRUGGEN -BERCKMANS</t>
  </si>
  <si>
    <t>VANDENBOSCH W -VANDENBOSCH R</t>
  </si>
  <si>
    <t>VANDENBOSCH R - VANDENBOSCH W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</si>
</sst>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/mm/yyyy"/>
    <numFmt numFmtId="173" formatCode="dddd&quot;, &quot;mmmm\ dd&quot;, &quot;yyyy"/>
    <numFmt numFmtId="174" formatCode="d\ mmmm\ yyyy"/>
    <numFmt numFmtId="175" formatCode="dd\-mm\-yy;@"/>
    <numFmt numFmtId="176" formatCode="d/m"/>
    <numFmt numFmtId="177" formatCode="dd/mmm/yy"/>
    <numFmt numFmtId="178" formatCode="[$-813]dddd\ d\ mmmm\ yyyy"/>
    <numFmt numFmtId="179" formatCode="d/mm/yyyy;@"/>
    <numFmt numFmtId="180" formatCode="d/mm/yy;@"/>
    <numFmt numFmtId="181" formatCode="[$-F800]dddd\,\ mmmm\ dd\,\ yyyy"/>
  </numFmts>
  <fonts count="63">
    <font>
      <sz val="1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textRotation="90"/>
    </xf>
    <xf numFmtId="0" fontId="7" fillId="0" borderId="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8" fillId="0" borderId="0" xfId="54" applyFont="1" applyFill="1" applyBorder="1" applyAlignment="1">
      <alignment horizontal="left" wrapText="1"/>
      <protection/>
    </xf>
    <xf numFmtId="0" fontId="8" fillId="0" borderId="0" xfId="54" applyFont="1" applyFill="1" applyBorder="1" applyAlignment="1">
      <alignment horizontal="right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54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20" fillId="0" borderId="0" xfId="54" applyFont="1" applyFill="1" applyBorder="1" applyAlignment="1">
      <alignment horizontal="right" wrapText="1"/>
      <protection/>
    </xf>
    <xf numFmtId="0" fontId="21" fillId="0" borderId="0" xfId="54" applyFont="1" applyFill="1" applyBorder="1" applyAlignment="1">
      <alignment horizontal="left" wrapText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54" applyFont="1" applyFill="1" applyBorder="1" applyAlignment="1">
      <alignment horizontal="left" wrapText="1"/>
      <protection/>
    </xf>
    <xf numFmtId="0" fontId="19" fillId="0" borderId="0" xfId="54" applyFont="1" applyFill="1" applyBorder="1" applyAlignment="1">
      <alignment horizontal="left" wrapText="1"/>
      <protection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right" wrapText="1"/>
      <protection/>
    </xf>
    <xf numFmtId="0" fontId="12" fillId="0" borderId="13" xfId="54" applyFont="1" applyFill="1" applyBorder="1" applyAlignment="1">
      <alignment horizontal="center" wrapText="1"/>
      <protection/>
    </xf>
    <xf numFmtId="0" fontId="12" fillId="0" borderId="14" xfId="54" applyFont="1" applyFill="1" applyBorder="1" applyAlignment="1">
      <alignment horizontal="center"/>
      <protection/>
    </xf>
    <xf numFmtId="181" fontId="12" fillId="0" borderId="14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 wrapText="1"/>
      <protection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left" wrapText="1"/>
      <protection/>
    </xf>
    <xf numFmtId="0" fontId="14" fillId="0" borderId="0" xfId="0" applyFont="1" applyFill="1" applyBorder="1" applyAlignment="1">
      <alignment horizontal="right"/>
    </xf>
    <xf numFmtId="0" fontId="14" fillId="0" borderId="13" xfId="54" applyFont="1" applyFill="1" applyBorder="1" applyAlignment="1">
      <alignment horizontal="left" wrapText="1"/>
      <protection/>
    </xf>
    <xf numFmtId="0" fontId="12" fillId="0" borderId="13" xfId="54" applyFont="1" applyFill="1" applyBorder="1" applyAlignment="1">
      <alignment horizontal="center"/>
      <protection/>
    </xf>
    <xf numFmtId="181" fontId="12" fillId="0" borderId="13" xfId="54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2" fillId="0" borderId="13" xfId="54" applyFont="1" applyFill="1" applyBorder="1" applyAlignment="1">
      <alignment/>
      <protection/>
    </xf>
    <xf numFmtId="0" fontId="23" fillId="0" borderId="0" xfId="54" applyFont="1" applyFill="1" applyBorder="1" applyAlignment="1">
      <alignment horizontal="left" wrapText="1"/>
      <protection/>
    </xf>
    <xf numFmtId="0" fontId="12" fillId="0" borderId="15" xfId="54" applyFont="1" applyFill="1" applyBorder="1" applyAlignment="1">
      <alignment horizontal="center"/>
      <protection/>
    </xf>
    <xf numFmtId="181" fontId="12" fillId="0" borderId="16" xfId="54" applyNumberFormat="1" applyFont="1" applyFill="1" applyBorder="1" applyAlignment="1">
      <alignment horizontal="center"/>
      <protection/>
    </xf>
    <xf numFmtId="0" fontId="12" fillId="0" borderId="17" xfId="54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54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0" xfId="0" applyFont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4" fillId="0" borderId="20" xfId="54" applyFont="1" applyFill="1" applyBorder="1" applyAlignment="1">
      <alignment horizontal="left" wrapText="1"/>
      <protection/>
    </xf>
    <xf numFmtId="0" fontId="14" fillId="0" borderId="21" xfId="54" applyFont="1" applyFill="1" applyBorder="1" applyAlignment="1">
      <alignment horizontal="left" wrapText="1"/>
      <protection/>
    </xf>
    <xf numFmtId="0" fontId="12" fillId="0" borderId="22" xfId="54" applyFont="1" applyFill="1" applyBorder="1" applyAlignment="1">
      <alignment horizontal="left" wrapText="1"/>
      <protection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4" xfId="54" applyFont="1" applyFill="1" applyBorder="1" applyAlignment="1">
      <alignment horizontal="right" wrapText="1"/>
      <protection/>
    </xf>
    <xf numFmtId="177" fontId="2" fillId="0" borderId="14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4" fillId="0" borderId="0" xfId="54" applyFont="1" applyFill="1" applyBorder="1" applyAlignment="1">
      <alignment horizontal="left" wrapText="1"/>
      <protection/>
    </xf>
    <xf numFmtId="0" fontId="14" fillId="0" borderId="29" xfId="54" applyFont="1" applyFill="1" applyBorder="1" applyAlignment="1">
      <alignment horizontal="left" wrapText="1"/>
      <protection/>
    </xf>
    <xf numFmtId="0" fontId="11" fillId="0" borderId="13" xfId="54" applyFont="1" applyFill="1" applyBorder="1" applyAlignment="1">
      <alignment horizontal="right" wrapText="1"/>
      <protection/>
    </xf>
    <xf numFmtId="0" fontId="11" fillId="0" borderId="18" xfId="0" applyFont="1" applyFill="1" applyBorder="1" applyAlignment="1">
      <alignment/>
    </xf>
    <xf numFmtId="0" fontId="11" fillId="0" borderId="17" xfId="54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12" fillId="0" borderId="13" xfId="54" applyFont="1" applyFill="1" applyBorder="1" applyAlignment="1">
      <alignment horizontal="right"/>
      <protection/>
    </xf>
    <xf numFmtId="176" fontId="9" fillId="0" borderId="30" xfId="0" applyNumberFormat="1" applyFont="1" applyFill="1" applyBorder="1" applyAlignment="1">
      <alignment textRotation="90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/>
    </xf>
    <xf numFmtId="177" fontId="2" fillId="0" borderId="32" xfId="0" applyNumberFormat="1" applyFont="1" applyFill="1" applyBorder="1" applyAlignment="1">
      <alignment vertical="center" textRotation="90"/>
    </xf>
    <xf numFmtId="176" fontId="2" fillId="0" borderId="32" xfId="0" applyNumberFormat="1" applyFont="1" applyFill="1" applyBorder="1" applyAlignment="1">
      <alignment textRotation="90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4" fillId="0" borderId="34" xfId="54" applyFont="1" applyFill="1" applyBorder="1" applyAlignment="1">
      <alignment horizontal="left" wrapText="1"/>
      <protection/>
    </xf>
    <xf numFmtId="174" fontId="12" fillId="0" borderId="13" xfId="54" applyNumberFormat="1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center" vertical="center" textRotation="90" wrapText="1"/>
    </xf>
    <xf numFmtId="175" fontId="9" fillId="0" borderId="35" xfId="0" applyNumberFormat="1" applyFont="1" applyFill="1" applyBorder="1" applyAlignment="1">
      <alignment vertical="center" textRotation="90"/>
    </xf>
    <xf numFmtId="175" fontId="9" fillId="0" borderId="35" xfId="0" applyNumberFormat="1" applyFont="1" applyFill="1" applyBorder="1" applyAlignment="1">
      <alignment horizontal="center" vertical="center" textRotation="90"/>
    </xf>
    <xf numFmtId="175" fontId="9" fillId="0" borderId="30" xfId="0" applyNumberFormat="1" applyFont="1" applyFill="1" applyBorder="1" applyAlignment="1">
      <alignment vertical="center" textRotation="90"/>
    </xf>
    <xf numFmtId="0" fontId="24" fillId="34" borderId="11" xfId="54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right" wrapText="1"/>
      <protection/>
    </xf>
    <xf numFmtId="0" fontId="14" fillId="0" borderId="13" xfId="54" applyFont="1" applyFill="1" applyBorder="1" applyAlignment="1">
      <alignment horizontal="right" wrapText="1"/>
      <protection/>
    </xf>
    <xf numFmtId="0" fontId="9" fillId="0" borderId="0" xfId="54" applyFont="1" applyFill="1" applyBorder="1" applyAlignment="1">
      <alignment horizontal="right" wrapText="1"/>
      <protection/>
    </xf>
    <xf numFmtId="0" fontId="22" fillId="0" borderId="0" xfId="54" applyFont="1" applyFill="1" applyBorder="1" applyAlignment="1">
      <alignment horizontal="right" wrapText="1"/>
      <protection/>
    </xf>
    <xf numFmtId="0" fontId="14" fillId="0" borderId="0" xfId="0" applyFont="1" applyFill="1" applyAlignment="1">
      <alignment horizontal="right"/>
    </xf>
    <xf numFmtId="0" fontId="12" fillId="0" borderId="13" xfId="54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81" fontId="12" fillId="0" borderId="13" xfId="54" applyNumberFormat="1" applyFont="1" applyFill="1" applyBorder="1" applyAlignment="1">
      <alignment horizontal="right"/>
      <protection/>
    </xf>
    <xf numFmtId="0" fontId="23" fillId="0" borderId="0" xfId="54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62" fillId="0" borderId="13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4" fillId="0" borderId="36" xfId="54" applyFont="1" applyFill="1" applyBorder="1" applyAlignment="1">
      <alignment horizontal="left" wrapText="1"/>
      <protection/>
    </xf>
    <xf numFmtId="0" fontId="14" fillId="0" borderId="27" xfId="54" applyFont="1" applyFill="1" applyBorder="1" applyAlignment="1">
      <alignment horizontal="left" wrapText="1"/>
      <protection/>
    </xf>
    <xf numFmtId="0" fontId="14" fillId="0" borderId="37" xfId="54" applyFont="1" applyFill="1" applyBorder="1" applyAlignment="1">
      <alignment horizontal="left" wrapText="1"/>
      <protection/>
    </xf>
    <xf numFmtId="0" fontId="14" fillId="0" borderId="38" xfId="54" applyFont="1" applyFill="1" applyBorder="1" applyAlignment="1">
      <alignment horizontal="left" wrapText="1"/>
      <protection/>
    </xf>
    <xf numFmtId="0" fontId="14" fillId="0" borderId="18" xfId="54" applyFont="1" applyFill="1" applyBorder="1" applyAlignment="1">
      <alignment horizontal="right" wrapText="1"/>
      <protection/>
    </xf>
    <xf numFmtId="0" fontId="11" fillId="0" borderId="38" xfId="0" applyFont="1" applyFill="1" applyBorder="1" applyAlignment="1">
      <alignment horizontal="center"/>
    </xf>
    <xf numFmtId="181" fontId="12" fillId="0" borderId="18" xfId="54" applyNumberFormat="1" applyFont="1" applyFill="1" applyBorder="1" applyAlignment="1">
      <alignment horizontal="center"/>
      <protection/>
    </xf>
    <xf numFmtId="0" fontId="12" fillId="0" borderId="18" xfId="54" applyFont="1" applyFill="1" applyBorder="1" applyAlignment="1">
      <alignment horizontal="right" vertical="center"/>
      <protection/>
    </xf>
    <xf numFmtId="0" fontId="12" fillId="0" borderId="18" xfId="54" applyFont="1" applyFill="1" applyBorder="1" applyAlignment="1">
      <alignment horizontal="right"/>
      <protection/>
    </xf>
    <xf numFmtId="0" fontId="12" fillId="0" borderId="39" xfId="54" applyFont="1" applyFill="1" applyBorder="1" applyAlignment="1">
      <alignment horizontal="right"/>
      <protection/>
    </xf>
    <xf numFmtId="0" fontId="61" fillId="0" borderId="40" xfId="0" applyFont="1" applyBorder="1" applyAlignment="1">
      <alignment/>
    </xf>
    <xf numFmtId="0" fontId="62" fillId="0" borderId="39" xfId="0" applyFont="1" applyBorder="1" applyAlignment="1">
      <alignment horizontal="right"/>
    </xf>
    <xf numFmtId="0" fontId="61" fillId="0" borderId="41" xfId="0" applyFont="1" applyBorder="1" applyAlignment="1">
      <alignment/>
    </xf>
    <xf numFmtId="0" fontId="62" fillId="0" borderId="42" xfId="0" applyFont="1" applyBorder="1" applyAlignment="1">
      <alignment/>
    </xf>
    <xf numFmtId="0" fontId="62" fillId="0" borderId="42" xfId="0" applyFont="1" applyBorder="1" applyAlignment="1">
      <alignment horizontal="right"/>
    </xf>
    <xf numFmtId="0" fontId="62" fillId="0" borderId="43" xfId="0" applyFont="1" applyBorder="1" applyAlignment="1">
      <alignment horizontal="right"/>
    </xf>
    <xf numFmtId="0" fontId="11" fillId="0" borderId="44" xfId="0" applyFont="1" applyFill="1" applyBorder="1" applyAlignment="1">
      <alignment/>
    </xf>
    <xf numFmtId="0" fontId="11" fillId="0" borderId="45" xfId="54" applyFont="1" applyFill="1" applyBorder="1" applyAlignment="1">
      <alignment horizontal="right" wrapText="1"/>
      <protection/>
    </xf>
    <xf numFmtId="0" fontId="11" fillId="0" borderId="4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4" xfId="54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62" fillId="0" borderId="46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47" xfId="54" applyFont="1" applyFill="1" applyBorder="1" applyAlignment="1">
      <alignment horizontal="center"/>
      <protection/>
    </xf>
    <xf numFmtId="181" fontId="12" fillId="0" borderId="19" xfId="54" applyNumberFormat="1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right" vertical="center"/>
      <protection/>
    </xf>
    <xf numFmtId="0" fontId="12" fillId="0" borderId="48" xfId="54" applyFont="1" applyFill="1" applyBorder="1" applyAlignment="1">
      <alignment horizontal="right"/>
      <protection/>
    </xf>
    <xf numFmtId="0" fontId="9" fillId="0" borderId="13" xfId="54" applyFont="1" applyFill="1" applyBorder="1" applyAlignment="1">
      <alignment horizontal="left" wrapText="1"/>
      <protection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11" fillId="35" borderId="13" xfId="54" applyFont="1" applyFill="1" applyBorder="1" applyAlignment="1">
      <alignment horizontal="right" wrapText="1"/>
      <protection/>
    </xf>
    <xf numFmtId="0" fontId="6" fillId="0" borderId="13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0" borderId="25" xfId="54" applyFont="1" applyFill="1" applyBorder="1" applyAlignment="1">
      <alignment horizontal="right" wrapText="1"/>
      <protection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 horizontal="right"/>
    </xf>
    <xf numFmtId="175" fontId="9" fillId="10" borderId="35" xfId="0" applyNumberFormat="1" applyFont="1" applyFill="1" applyBorder="1" applyAlignment="1">
      <alignment vertical="center" textRotation="90"/>
    </xf>
    <xf numFmtId="0" fontId="11" fillId="35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zoomScale="74" zoomScaleNormal="74" zoomScalePageLayoutView="0" workbookViewId="0" topLeftCell="A67">
      <selection activeCell="C75" sqref="C75"/>
    </sheetView>
  </sheetViews>
  <sheetFormatPr defaultColWidth="9.140625" defaultRowHeight="12.75"/>
  <cols>
    <col min="1" max="1" width="8.140625" style="69" customWidth="1"/>
    <col min="2" max="2" width="42.57421875" style="68" customWidth="1"/>
    <col min="3" max="3" width="12.140625" style="131" customWidth="1"/>
    <col min="4" max="4" width="9.8515625" style="131" customWidth="1"/>
    <col min="5" max="5" width="10.28125" style="131" customWidth="1"/>
    <col min="6" max="9" width="10.00390625" style="131" customWidth="1"/>
    <col min="10" max="10" width="9.421875" style="69" customWidth="1"/>
    <col min="11" max="11" width="11.7109375" style="131" customWidth="1"/>
    <col min="12" max="12" width="9.140625" style="2" customWidth="1"/>
    <col min="13" max="13" width="5.57421875" style="2" customWidth="1"/>
    <col min="14" max="14" width="3.7109375" style="2" customWidth="1"/>
    <col min="15" max="15" width="4.8515625" style="3" customWidth="1"/>
    <col min="16" max="16" width="47.8515625" style="2" customWidth="1"/>
    <col min="17" max="17" width="6.140625" style="2" customWidth="1"/>
    <col min="18" max="19" width="6.57421875" style="3" customWidth="1"/>
    <col min="20" max="20" width="9.140625" style="3" customWidth="1"/>
    <col min="21" max="21" width="9.140625" style="4" customWidth="1"/>
  </cols>
  <sheetData>
    <row r="1" spans="1:24" s="5" customFormat="1" ht="33" customHeight="1">
      <c r="A1" s="168" t="s">
        <v>27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O1" s="6"/>
      <c r="P1" s="7"/>
      <c r="Q1" s="8"/>
      <c r="R1" s="8"/>
      <c r="S1" s="8"/>
      <c r="T1" s="9"/>
      <c r="U1" s="6"/>
      <c r="V1" s="7"/>
      <c r="W1" s="7"/>
      <c r="X1" s="7"/>
    </row>
    <row r="2" spans="1:24" ht="24.75" customHeight="1" thickBot="1">
      <c r="A2" s="52" t="s">
        <v>0</v>
      </c>
      <c r="B2" s="53">
        <f>2!C2</f>
        <v>44268</v>
      </c>
      <c r="C2" s="122" t="s">
        <v>1</v>
      </c>
      <c r="D2" s="122" t="s">
        <v>13</v>
      </c>
      <c r="E2" s="122" t="s">
        <v>14</v>
      </c>
      <c r="F2" s="122" t="s">
        <v>15</v>
      </c>
      <c r="G2" s="122" t="s">
        <v>16</v>
      </c>
      <c r="H2" s="122" t="s">
        <v>17</v>
      </c>
      <c r="I2" s="122" t="s">
        <v>18</v>
      </c>
      <c r="J2" s="122" t="s">
        <v>25</v>
      </c>
      <c r="K2" s="144" t="s">
        <v>2</v>
      </c>
      <c r="O2" s="10"/>
      <c r="P2" s="11"/>
      <c r="Q2" s="12"/>
      <c r="R2" s="10"/>
      <c r="S2" s="10"/>
      <c r="T2" s="10"/>
      <c r="U2" s="13"/>
      <c r="V2" s="14"/>
      <c r="W2" s="14"/>
      <c r="X2" s="14"/>
    </row>
    <row r="3" spans="1:24" ht="26.25" customHeight="1">
      <c r="A3" s="51">
        <v>1</v>
      </c>
      <c r="B3" s="77"/>
      <c r="C3" s="118">
        <f aca="true" t="shared" si="0" ref="C3:C13">SUM(D3:J3)</f>
        <v>0</v>
      </c>
      <c r="D3" s="118">
        <v>0</v>
      </c>
      <c r="E3" s="118">
        <v>0</v>
      </c>
      <c r="F3" s="118">
        <v>0</v>
      </c>
      <c r="G3" s="118">
        <v>0</v>
      </c>
      <c r="H3" s="118">
        <v>0</v>
      </c>
      <c r="I3" s="118">
        <v>0</v>
      </c>
      <c r="J3" s="118">
        <v>0</v>
      </c>
      <c r="K3" s="50"/>
      <c r="O3" s="10"/>
      <c r="P3" s="11"/>
      <c r="Q3" s="12"/>
      <c r="R3" s="10"/>
      <c r="S3" s="10"/>
      <c r="T3" s="10"/>
      <c r="U3" s="13"/>
      <c r="V3" s="14"/>
      <c r="W3" s="14"/>
      <c r="X3" s="14"/>
    </row>
    <row r="4" spans="1:24" ht="26.25" customHeight="1">
      <c r="A4" s="51">
        <v>2</v>
      </c>
      <c r="B4" s="78"/>
      <c r="C4" s="118">
        <f t="shared" si="0"/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47"/>
      <c r="O4" s="10"/>
      <c r="P4" s="11"/>
      <c r="Q4" s="12"/>
      <c r="R4" s="10"/>
      <c r="S4" s="10"/>
      <c r="T4" s="10"/>
      <c r="U4" s="13"/>
      <c r="V4" s="14"/>
      <c r="W4" s="14"/>
      <c r="X4" s="14"/>
    </row>
    <row r="5" spans="1:24" ht="26.25" customHeight="1">
      <c r="A5" s="51">
        <v>3</v>
      </c>
      <c r="B5" s="78"/>
      <c r="C5" s="118">
        <f t="shared" si="0"/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50"/>
      <c r="O5" s="10"/>
      <c r="P5" s="11"/>
      <c r="Q5" s="12"/>
      <c r="R5" s="10"/>
      <c r="S5" s="10"/>
      <c r="T5" s="10"/>
      <c r="U5" s="13"/>
      <c r="V5" s="14"/>
      <c r="W5" s="14"/>
      <c r="X5" s="14"/>
    </row>
    <row r="6" spans="1:24" ht="26.25" customHeight="1">
      <c r="A6" s="51">
        <v>4</v>
      </c>
      <c r="B6" s="78"/>
      <c r="C6" s="118">
        <f t="shared" si="0"/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50"/>
      <c r="O6" s="10"/>
      <c r="P6" s="11"/>
      <c r="Q6" s="12"/>
      <c r="R6" s="10"/>
      <c r="S6" s="10"/>
      <c r="T6" s="10"/>
      <c r="U6" s="13"/>
      <c r="V6" s="14"/>
      <c r="W6" s="14"/>
      <c r="X6" s="14"/>
    </row>
    <row r="7" spans="1:24" ht="26.25" customHeight="1">
      <c r="A7" s="51">
        <v>5</v>
      </c>
      <c r="B7" s="78"/>
      <c r="C7" s="118">
        <f t="shared" si="0"/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47"/>
      <c r="O7" s="10"/>
      <c r="P7" s="11"/>
      <c r="Q7" s="12"/>
      <c r="R7" s="10"/>
      <c r="S7" s="10"/>
      <c r="T7" s="10"/>
      <c r="U7" s="13"/>
      <c r="V7" s="14"/>
      <c r="W7" s="14"/>
      <c r="X7" s="14"/>
    </row>
    <row r="8" spans="1:24" ht="26.25" customHeight="1">
      <c r="A8" s="51">
        <v>6</v>
      </c>
      <c r="B8" s="78"/>
      <c r="C8" s="118">
        <f t="shared" si="0"/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50"/>
      <c r="O8" s="10"/>
      <c r="P8" s="11"/>
      <c r="Q8" s="12"/>
      <c r="R8" s="10"/>
      <c r="S8" s="10"/>
      <c r="T8" s="10"/>
      <c r="U8" s="13"/>
      <c r="V8" s="14"/>
      <c r="W8" s="14"/>
      <c r="X8" s="14"/>
    </row>
    <row r="9" spans="1:24" ht="26.25" customHeight="1">
      <c r="A9" s="51">
        <v>7</v>
      </c>
      <c r="B9" s="78"/>
      <c r="C9" s="118">
        <f t="shared" si="0"/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50"/>
      <c r="O9" s="10"/>
      <c r="P9" s="11"/>
      <c r="Q9" s="12"/>
      <c r="R9" s="10"/>
      <c r="S9" s="10"/>
      <c r="T9" s="10"/>
      <c r="U9" s="13"/>
      <c r="V9" s="14"/>
      <c r="W9" s="14"/>
      <c r="X9" s="14"/>
    </row>
    <row r="10" spans="1:24" ht="26.25" customHeight="1">
      <c r="A10" s="51">
        <v>8</v>
      </c>
      <c r="B10" s="93"/>
      <c r="C10" s="118">
        <f t="shared" si="0"/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47"/>
      <c r="O10" s="10"/>
      <c r="P10" s="11"/>
      <c r="Q10" s="12"/>
      <c r="R10" s="10"/>
      <c r="S10" s="10"/>
      <c r="T10" s="10"/>
      <c r="U10" s="13"/>
      <c r="V10" s="14"/>
      <c r="W10" s="14"/>
      <c r="X10" s="14"/>
    </row>
    <row r="11" spans="1:21" s="15" customFormat="1" ht="26.25" customHeight="1">
      <c r="A11" s="51">
        <v>8</v>
      </c>
      <c r="B11" s="59"/>
      <c r="C11" s="118">
        <f t="shared" si="0"/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47"/>
      <c r="O11" s="16"/>
      <c r="R11" s="16"/>
      <c r="S11" s="16"/>
      <c r="T11" s="16"/>
      <c r="U11" s="16"/>
    </row>
    <row r="12" spans="1:21" s="15" customFormat="1" ht="26.25" customHeight="1">
      <c r="A12" s="51">
        <v>10</v>
      </c>
      <c r="B12" s="59"/>
      <c r="C12" s="118">
        <f t="shared" si="0"/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47"/>
      <c r="O12" s="16"/>
      <c r="R12" s="16"/>
      <c r="S12" s="16"/>
      <c r="T12" s="16"/>
      <c r="U12" s="16"/>
    </row>
    <row r="13" spans="1:21" s="15" customFormat="1" ht="26.25" customHeight="1">
      <c r="A13" s="51">
        <v>11</v>
      </c>
      <c r="B13" s="59"/>
      <c r="C13" s="118">
        <f t="shared" si="0"/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47"/>
      <c r="O13" s="16"/>
      <c r="R13" s="16"/>
      <c r="S13" s="16"/>
      <c r="T13" s="16"/>
      <c r="U13" s="16"/>
    </row>
    <row r="14" spans="1:21" s="15" customFormat="1" ht="27.75" customHeight="1">
      <c r="A14" s="19"/>
      <c r="B14" s="54"/>
      <c r="C14" s="119"/>
      <c r="D14" s="119"/>
      <c r="E14" s="119"/>
      <c r="F14" s="119"/>
      <c r="G14" s="119"/>
      <c r="H14" s="119"/>
      <c r="I14" s="119"/>
      <c r="J14" s="55"/>
      <c r="K14" s="121"/>
      <c r="O14" s="16"/>
      <c r="R14" s="16"/>
      <c r="S14" s="16"/>
      <c r="T14" s="16"/>
      <c r="U14" s="16"/>
    </row>
    <row r="15" spans="1:21" s="15" customFormat="1" ht="18.75" customHeight="1">
      <c r="A15" s="19"/>
      <c r="B15" s="54"/>
      <c r="C15" s="119"/>
      <c r="D15" s="119"/>
      <c r="E15" s="119"/>
      <c r="F15" s="119"/>
      <c r="G15" s="119"/>
      <c r="H15" s="119"/>
      <c r="I15" s="119"/>
      <c r="J15" s="56"/>
      <c r="K15" s="121"/>
      <c r="O15" s="16"/>
      <c r="R15" s="16"/>
      <c r="S15" s="16"/>
      <c r="T15" s="16"/>
      <c r="U15" s="16"/>
    </row>
    <row r="16" spans="1:21" s="15" customFormat="1" ht="18.75" customHeight="1" thickBot="1">
      <c r="A16" s="19"/>
      <c r="B16" s="57"/>
      <c r="C16" s="120"/>
      <c r="D16" s="120"/>
      <c r="E16" s="120"/>
      <c r="F16" s="120"/>
      <c r="G16" s="120"/>
      <c r="H16" s="120"/>
      <c r="I16" s="120"/>
      <c r="J16" s="56"/>
      <c r="K16" s="121"/>
      <c r="O16" s="16"/>
      <c r="R16" s="16"/>
      <c r="S16" s="16"/>
      <c r="T16" s="16"/>
      <c r="U16" s="16"/>
    </row>
    <row r="17" spans="1:21" s="15" customFormat="1" ht="36.75" customHeight="1">
      <c r="A17" s="168" t="s">
        <v>27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O17" s="16"/>
      <c r="R17" s="16"/>
      <c r="S17" s="16"/>
      <c r="T17" s="16"/>
      <c r="U17" s="16"/>
    </row>
    <row r="18" spans="1:21" s="17" customFormat="1" ht="24" customHeight="1">
      <c r="A18" s="52" t="s">
        <v>0</v>
      </c>
      <c r="B18" s="53">
        <f>2!D2</f>
        <v>44275</v>
      </c>
      <c r="C18" s="122" t="s">
        <v>1</v>
      </c>
      <c r="D18" s="122" t="s">
        <v>13</v>
      </c>
      <c r="E18" s="122" t="s">
        <v>14</v>
      </c>
      <c r="F18" s="122" t="s">
        <v>15</v>
      </c>
      <c r="G18" s="122" t="s">
        <v>16</v>
      </c>
      <c r="H18" s="122" t="s">
        <v>17</v>
      </c>
      <c r="I18" s="122" t="s">
        <v>18</v>
      </c>
      <c r="J18" s="122" t="s">
        <v>25</v>
      </c>
      <c r="K18" s="144" t="s">
        <v>2</v>
      </c>
      <c r="O18" s="18"/>
      <c r="R18" s="18"/>
      <c r="S18" s="18"/>
      <c r="T18" s="18"/>
      <c r="U18" s="18"/>
    </row>
    <row r="19" spans="1:21" s="17" customFormat="1" ht="23.25" customHeight="1">
      <c r="A19" s="51">
        <v>1</v>
      </c>
      <c r="B19" s="49"/>
      <c r="C19" s="118">
        <f>SUM(D19:J19)</f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47"/>
      <c r="O19" s="18"/>
      <c r="R19" s="18"/>
      <c r="S19" s="18"/>
      <c r="T19" s="18"/>
      <c r="U19" s="18"/>
    </row>
    <row r="20" spans="1:21" s="17" customFormat="1" ht="23.25" customHeight="1">
      <c r="A20" s="51">
        <v>2</v>
      </c>
      <c r="B20" s="49"/>
      <c r="C20" s="118">
        <f aca="true" t="shared" si="1" ref="C20:C27">SUM(D20:J20)</f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47"/>
      <c r="O20" s="18"/>
      <c r="R20" s="18"/>
      <c r="S20" s="18"/>
      <c r="T20" s="18"/>
      <c r="U20" s="18"/>
    </row>
    <row r="21" spans="1:21" s="17" customFormat="1" ht="23.25" customHeight="1">
      <c r="A21" s="51">
        <v>3</v>
      </c>
      <c r="B21" s="49"/>
      <c r="C21" s="118">
        <f t="shared" si="1"/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47"/>
      <c r="O21" s="18"/>
      <c r="R21" s="18"/>
      <c r="S21" s="18"/>
      <c r="T21" s="18"/>
      <c r="U21" s="18"/>
    </row>
    <row r="22" spans="1:21" s="17" customFormat="1" ht="23.25" customHeight="1">
      <c r="A22" s="51">
        <v>4</v>
      </c>
      <c r="B22" s="49"/>
      <c r="C22" s="118">
        <f t="shared" si="1"/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50"/>
      <c r="O22" s="18"/>
      <c r="R22" s="18"/>
      <c r="S22" s="18"/>
      <c r="T22" s="18"/>
      <c r="U22" s="18"/>
    </row>
    <row r="23" spans="1:21" s="17" customFormat="1" ht="23.25" customHeight="1">
      <c r="A23" s="51">
        <v>5</v>
      </c>
      <c r="B23" s="49"/>
      <c r="C23" s="118">
        <f t="shared" si="1"/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50"/>
      <c r="O23" s="18"/>
      <c r="R23" s="18"/>
      <c r="S23" s="18"/>
      <c r="T23" s="18"/>
      <c r="U23" s="18"/>
    </row>
    <row r="24" spans="1:21" s="17" customFormat="1" ht="23.25" customHeight="1">
      <c r="A24" s="51">
        <v>6</v>
      </c>
      <c r="B24" s="49"/>
      <c r="C24" s="118">
        <f t="shared" si="1"/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50"/>
      <c r="O24" s="18"/>
      <c r="R24" s="18"/>
      <c r="S24" s="18"/>
      <c r="T24" s="18"/>
      <c r="U24" s="18"/>
    </row>
    <row r="25" spans="1:21" s="15" customFormat="1" ht="26.25" customHeight="1">
      <c r="A25" s="51">
        <v>7</v>
      </c>
      <c r="B25" s="91"/>
      <c r="C25" s="118">
        <f t="shared" si="1"/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47"/>
      <c r="O25" s="16"/>
      <c r="R25" s="16"/>
      <c r="S25" s="16"/>
      <c r="T25" s="16"/>
      <c r="U25" s="16"/>
    </row>
    <row r="26" spans="1:21" s="15" customFormat="1" ht="23.25" customHeight="1">
      <c r="A26" s="51">
        <v>8</v>
      </c>
      <c r="B26" s="49"/>
      <c r="C26" s="118">
        <f t="shared" si="1"/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47"/>
      <c r="O26" s="16"/>
      <c r="R26" s="16"/>
      <c r="S26" s="16"/>
      <c r="T26" s="16"/>
      <c r="U26" s="16"/>
    </row>
    <row r="27" spans="1:21" s="15" customFormat="1" ht="23.25" customHeight="1">
      <c r="A27" s="51">
        <v>9</v>
      </c>
      <c r="B27" s="49"/>
      <c r="C27" s="118">
        <f t="shared" si="1"/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47"/>
      <c r="O27" s="16"/>
      <c r="R27" s="16"/>
      <c r="S27" s="16"/>
      <c r="T27" s="16"/>
      <c r="U27" s="16"/>
    </row>
    <row r="28" spans="1:21" s="15" customFormat="1" ht="18.75" customHeight="1">
      <c r="A28" s="19"/>
      <c r="B28" s="92"/>
      <c r="C28" s="117"/>
      <c r="D28" s="117"/>
      <c r="E28" s="117"/>
      <c r="F28" s="117"/>
      <c r="G28" s="117"/>
      <c r="H28" s="117"/>
      <c r="I28" s="117"/>
      <c r="J28" s="47"/>
      <c r="K28" s="121"/>
      <c r="O28" s="16"/>
      <c r="R28" s="16"/>
      <c r="S28" s="16"/>
      <c r="T28" s="16"/>
      <c r="U28" s="16"/>
    </row>
    <row r="29" spans="1:21" s="15" customFormat="1" ht="18.75" customHeight="1" thickBot="1">
      <c r="A29" s="19"/>
      <c r="B29" s="20"/>
      <c r="C29" s="121"/>
      <c r="D29" s="121"/>
      <c r="E29" s="121"/>
      <c r="F29" s="121"/>
      <c r="G29" s="121"/>
      <c r="H29" s="121"/>
      <c r="I29" s="121"/>
      <c r="J29" s="58"/>
      <c r="K29" s="121"/>
      <c r="O29" s="16"/>
      <c r="R29" s="16"/>
      <c r="S29" s="16"/>
      <c r="T29" s="16"/>
      <c r="U29" s="16"/>
    </row>
    <row r="30" spans="1:21" s="15" customFormat="1" ht="36" customHeight="1">
      <c r="A30" s="168" t="s">
        <v>27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O30" s="16"/>
      <c r="R30" s="16"/>
      <c r="S30" s="16"/>
      <c r="T30" s="16"/>
      <c r="U30" s="16"/>
    </row>
    <row r="31" spans="1:21" s="17" customFormat="1" ht="21.75" customHeight="1" thickBot="1">
      <c r="A31" s="52" t="s">
        <v>0</v>
      </c>
      <c r="B31" s="53">
        <f>2!E2</f>
        <v>44303</v>
      </c>
      <c r="C31" s="122" t="s">
        <v>1</v>
      </c>
      <c r="D31" s="122" t="s">
        <v>13</v>
      </c>
      <c r="E31" s="122" t="s">
        <v>14</v>
      </c>
      <c r="F31" s="122" t="s">
        <v>15</v>
      </c>
      <c r="G31" s="122" t="s">
        <v>16</v>
      </c>
      <c r="H31" s="122" t="s">
        <v>17</v>
      </c>
      <c r="I31" s="122" t="s">
        <v>18</v>
      </c>
      <c r="J31" s="122" t="s">
        <v>25</v>
      </c>
      <c r="K31" s="144" t="s">
        <v>2</v>
      </c>
      <c r="O31" s="18"/>
      <c r="R31" s="18"/>
      <c r="S31" s="18"/>
      <c r="T31" s="18"/>
      <c r="U31" s="18"/>
    </row>
    <row r="32" spans="1:21" s="17" customFormat="1" ht="30.75" customHeight="1">
      <c r="A32" s="46">
        <v>1</v>
      </c>
      <c r="B32" s="77"/>
      <c r="C32" s="118">
        <f>SUM(D32:J32)</f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47"/>
      <c r="O32" s="18"/>
      <c r="R32" s="18"/>
      <c r="S32" s="18"/>
      <c r="T32" s="18"/>
      <c r="U32" s="18"/>
    </row>
    <row r="33" spans="1:21" s="17" customFormat="1" ht="30.75" customHeight="1">
      <c r="A33" s="46">
        <v>2</v>
      </c>
      <c r="B33" s="78"/>
      <c r="C33" s="118">
        <f aca="true" t="shared" si="2" ref="C33:C40">SUM(D33:J33)</f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47"/>
      <c r="O33" s="18"/>
      <c r="R33" s="18"/>
      <c r="S33" s="18"/>
      <c r="T33" s="18"/>
      <c r="U33" s="18"/>
    </row>
    <row r="34" spans="1:21" s="17" customFormat="1" ht="30.75" customHeight="1">
      <c r="A34" s="46">
        <v>3</v>
      </c>
      <c r="B34" s="78"/>
      <c r="C34" s="118">
        <f t="shared" si="2"/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47"/>
      <c r="O34" s="18"/>
      <c r="R34" s="18"/>
      <c r="S34" s="18"/>
      <c r="T34" s="18"/>
      <c r="U34" s="18"/>
    </row>
    <row r="35" spans="1:21" s="17" customFormat="1" ht="30.75" customHeight="1">
      <c r="A35" s="46">
        <v>4</v>
      </c>
      <c r="B35" s="78"/>
      <c r="C35" s="118">
        <f t="shared" si="2"/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47"/>
      <c r="O35" s="18"/>
      <c r="R35" s="18"/>
      <c r="S35" s="18"/>
      <c r="T35" s="18"/>
      <c r="U35" s="18"/>
    </row>
    <row r="36" spans="1:21" s="17" customFormat="1" ht="30.75" customHeight="1">
      <c r="A36" s="46">
        <v>5</v>
      </c>
      <c r="B36" s="78"/>
      <c r="C36" s="118">
        <f t="shared" si="2"/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47"/>
      <c r="O36" s="18"/>
      <c r="R36" s="18"/>
      <c r="S36" s="18"/>
      <c r="T36" s="18"/>
      <c r="U36" s="18"/>
    </row>
    <row r="37" spans="1:21" s="17" customFormat="1" ht="30.75" customHeight="1">
      <c r="A37" s="46">
        <v>6</v>
      </c>
      <c r="B37" s="78"/>
      <c r="C37" s="118">
        <f t="shared" si="2"/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47"/>
      <c r="O37" s="18"/>
      <c r="R37" s="18"/>
      <c r="S37" s="18"/>
      <c r="T37" s="18"/>
      <c r="U37" s="18"/>
    </row>
    <row r="38" spans="1:21" s="15" customFormat="1" ht="30.75" customHeight="1">
      <c r="A38" s="46">
        <v>7</v>
      </c>
      <c r="B38" s="78"/>
      <c r="C38" s="118">
        <f t="shared" si="2"/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47"/>
      <c r="O38" s="16"/>
      <c r="R38" s="16"/>
      <c r="S38" s="16"/>
      <c r="T38" s="16"/>
      <c r="U38" s="16"/>
    </row>
    <row r="39" spans="1:21" s="15" customFormat="1" ht="30.75" customHeight="1">
      <c r="A39" s="46">
        <v>8</v>
      </c>
      <c r="B39" s="78"/>
      <c r="C39" s="118">
        <f t="shared" si="2"/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47"/>
      <c r="O39" s="16"/>
      <c r="R39" s="16"/>
      <c r="S39" s="16"/>
      <c r="T39" s="16"/>
      <c r="U39" s="16"/>
    </row>
    <row r="40" spans="1:21" s="15" customFormat="1" ht="30.75" customHeight="1">
      <c r="A40" s="46">
        <v>9</v>
      </c>
      <c r="B40" s="78"/>
      <c r="C40" s="118">
        <f t="shared" si="2"/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39">
        <v>0</v>
      </c>
      <c r="J40" s="139">
        <v>0</v>
      </c>
      <c r="K40" s="47"/>
      <c r="O40" s="16"/>
      <c r="R40" s="16"/>
      <c r="S40" s="16"/>
      <c r="T40" s="16"/>
      <c r="U40" s="16"/>
    </row>
    <row r="41" spans="1:21" s="15" customFormat="1" ht="30.75" customHeight="1">
      <c r="A41" s="19"/>
      <c r="B41" s="20"/>
      <c r="C41" s="121"/>
      <c r="D41" s="121"/>
      <c r="E41" s="121"/>
      <c r="F41" s="121"/>
      <c r="G41" s="121"/>
      <c r="H41" s="121"/>
      <c r="I41" s="58"/>
      <c r="J41" s="24"/>
      <c r="K41" s="121"/>
      <c r="O41" s="16"/>
      <c r="R41" s="16"/>
      <c r="S41" s="16"/>
      <c r="T41" s="16"/>
      <c r="U41" s="16"/>
    </row>
    <row r="42" spans="1:21" s="26" customFormat="1" ht="18.75" customHeight="1" thickBot="1">
      <c r="A42" s="25"/>
      <c r="B42" s="40"/>
      <c r="C42" s="58"/>
      <c r="D42" s="58"/>
      <c r="E42" s="58"/>
      <c r="F42" s="58"/>
      <c r="G42" s="58"/>
      <c r="H42" s="58"/>
      <c r="I42" s="58"/>
      <c r="J42" s="58"/>
      <c r="K42" s="58"/>
      <c r="O42" s="158"/>
      <c r="R42" s="158"/>
      <c r="S42" s="158"/>
      <c r="T42" s="158"/>
      <c r="U42" s="158"/>
    </row>
    <row r="43" spans="1:21" s="15" customFormat="1" ht="37.5" customHeight="1">
      <c r="A43" s="168" t="s">
        <v>27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O43" s="16"/>
      <c r="R43" s="16"/>
      <c r="S43" s="16"/>
      <c r="T43" s="16"/>
      <c r="U43" s="16"/>
    </row>
    <row r="44" spans="1:21" s="17" customFormat="1" ht="29.25" customHeight="1">
      <c r="A44" s="159" t="s">
        <v>0</v>
      </c>
      <c r="B44" s="160">
        <f>2!F2</f>
        <v>44324</v>
      </c>
      <c r="C44" s="161" t="s">
        <v>1</v>
      </c>
      <c r="D44" s="161" t="s">
        <v>13</v>
      </c>
      <c r="E44" s="161" t="s">
        <v>14</v>
      </c>
      <c r="F44" s="161" t="s">
        <v>15</v>
      </c>
      <c r="G44" s="161" t="s">
        <v>16</v>
      </c>
      <c r="H44" s="161" t="s">
        <v>17</v>
      </c>
      <c r="I44" s="161" t="s">
        <v>18</v>
      </c>
      <c r="J44" s="161" t="s">
        <v>25</v>
      </c>
      <c r="K44" s="162" t="s">
        <v>2</v>
      </c>
      <c r="O44" s="18"/>
      <c r="R44" s="18"/>
      <c r="S44" s="18"/>
      <c r="T44" s="18"/>
      <c r="U44" s="18"/>
    </row>
    <row r="45" spans="1:14" s="17" customFormat="1" ht="29.25" customHeight="1">
      <c r="A45" s="145">
        <v>1</v>
      </c>
      <c r="B45" s="59" t="s">
        <v>8</v>
      </c>
      <c r="C45" s="118">
        <f>SUM(D45:J45)</f>
        <v>50660</v>
      </c>
      <c r="D45" s="118">
        <v>12660</v>
      </c>
      <c r="E45" s="118">
        <v>19380</v>
      </c>
      <c r="F45" s="118">
        <v>18620</v>
      </c>
      <c r="G45" s="118">
        <v>0</v>
      </c>
      <c r="H45" s="118">
        <v>0</v>
      </c>
      <c r="I45" s="118">
        <v>0</v>
      </c>
      <c r="J45" s="73">
        <v>0</v>
      </c>
      <c r="K45" s="146">
        <v>25</v>
      </c>
      <c r="L45" s="74"/>
      <c r="N45" s="18"/>
    </row>
    <row r="46" spans="1:14" s="17" customFormat="1" ht="29.25" customHeight="1">
      <c r="A46" s="145">
        <v>2</v>
      </c>
      <c r="B46" s="59" t="s">
        <v>19</v>
      </c>
      <c r="C46" s="118">
        <f aca="true" t="shared" si="3" ref="C46:C52">SUM(D46:J46)</f>
        <v>41800</v>
      </c>
      <c r="D46" s="118">
        <v>7120</v>
      </c>
      <c r="E46" s="118">
        <v>16600</v>
      </c>
      <c r="F46" s="118">
        <v>18080</v>
      </c>
      <c r="G46" s="118">
        <v>0</v>
      </c>
      <c r="H46" s="118">
        <v>0</v>
      </c>
      <c r="I46" s="118">
        <v>0</v>
      </c>
      <c r="J46" s="73">
        <v>0</v>
      </c>
      <c r="K46" s="146">
        <v>5</v>
      </c>
      <c r="L46" s="74"/>
      <c r="N46" s="18"/>
    </row>
    <row r="47" spans="1:14" s="17" customFormat="1" ht="29.25" customHeight="1">
      <c r="A47" s="145">
        <v>3</v>
      </c>
      <c r="B47" s="59" t="s">
        <v>20</v>
      </c>
      <c r="C47" s="118">
        <f t="shared" si="3"/>
        <v>39820</v>
      </c>
      <c r="D47" s="118">
        <v>12160</v>
      </c>
      <c r="E47" s="118">
        <v>8740</v>
      </c>
      <c r="F47" s="118">
        <v>18920</v>
      </c>
      <c r="G47" s="118">
        <v>0</v>
      </c>
      <c r="H47" s="118">
        <v>0</v>
      </c>
      <c r="I47" s="118">
        <v>0</v>
      </c>
      <c r="J47" s="73">
        <v>0</v>
      </c>
      <c r="K47" s="146">
        <v>9</v>
      </c>
      <c r="L47" s="74"/>
      <c r="N47" s="18"/>
    </row>
    <row r="48" spans="1:14" s="17" customFormat="1" ht="29.25" customHeight="1">
      <c r="A48" s="145">
        <v>4</v>
      </c>
      <c r="B48" s="59" t="s">
        <v>21</v>
      </c>
      <c r="C48" s="118">
        <f t="shared" si="3"/>
        <v>39260</v>
      </c>
      <c r="D48" s="118">
        <v>10400</v>
      </c>
      <c r="E48" s="118">
        <v>11640</v>
      </c>
      <c r="F48" s="118">
        <v>17220</v>
      </c>
      <c r="G48" s="118">
        <v>0</v>
      </c>
      <c r="H48" s="118">
        <v>0</v>
      </c>
      <c r="I48" s="118">
        <v>0</v>
      </c>
      <c r="J48" s="73">
        <v>0</v>
      </c>
      <c r="K48" s="146">
        <v>14</v>
      </c>
      <c r="L48" s="74"/>
      <c r="N48" s="18"/>
    </row>
    <row r="49" spans="1:14" s="17" customFormat="1" ht="29.25" customHeight="1">
      <c r="A49" s="145">
        <v>5</v>
      </c>
      <c r="B49" s="59" t="s">
        <v>22</v>
      </c>
      <c r="C49" s="118">
        <f t="shared" si="3"/>
        <v>33940</v>
      </c>
      <c r="D49" s="118">
        <v>14340</v>
      </c>
      <c r="E49" s="118">
        <v>6440</v>
      </c>
      <c r="F49" s="118">
        <v>13160</v>
      </c>
      <c r="G49" s="118">
        <v>0</v>
      </c>
      <c r="H49" s="118">
        <v>0</v>
      </c>
      <c r="I49" s="118">
        <v>0</v>
      </c>
      <c r="J49" s="73">
        <v>0</v>
      </c>
      <c r="K49" s="146">
        <v>1</v>
      </c>
      <c r="L49" s="74"/>
      <c r="N49" s="18"/>
    </row>
    <row r="50" spans="1:14" s="17" customFormat="1" ht="29.25" customHeight="1">
      <c r="A50" s="145">
        <v>6</v>
      </c>
      <c r="B50" s="59" t="s">
        <v>23</v>
      </c>
      <c r="C50" s="118">
        <f t="shared" si="3"/>
        <v>25500</v>
      </c>
      <c r="D50" s="118">
        <v>9460</v>
      </c>
      <c r="E50" s="118">
        <v>16040</v>
      </c>
      <c r="F50" s="118">
        <v>0</v>
      </c>
      <c r="G50" s="118">
        <v>0</v>
      </c>
      <c r="H50" s="118">
        <v>0</v>
      </c>
      <c r="I50" s="118">
        <v>0</v>
      </c>
      <c r="J50" s="73">
        <v>0</v>
      </c>
      <c r="K50" s="146">
        <v>27</v>
      </c>
      <c r="L50" s="74"/>
      <c r="N50" s="18"/>
    </row>
    <row r="51" spans="1:14" s="17" customFormat="1" ht="29.25" customHeight="1">
      <c r="A51" s="145">
        <v>7</v>
      </c>
      <c r="B51" s="59" t="s">
        <v>24</v>
      </c>
      <c r="C51" s="118">
        <f t="shared" si="3"/>
        <v>22500</v>
      </c>
      <c r="D51" s="118">
        <v>9260</v>
      </c>
      <c r="E51" s="118">
        <v>13240</v>
      </c>
      <c r="F51" s="118">
        <v>0</v>
      </c>
      <c r="G51" s="118">
        <v>0</v>
      </c>
      <c r="H51" s="118">
        <v>0</v>
      </c>
      <c r="I51" s="118">
        <v>0</v>
      </c>
      <c r="J51" s="73">
        <v>0</v>
      </c>
      <c r="K51" s="146">
        <v>21</v>
      </c>
      <c r="L51" s="74"/>
      <c r="N51" s="18"/>
    </row>
    <row r="52" spans="1:14" s="17" customFormat="1" ht="29.25" customHeight="1">
      <c r="A52" s="72">
        <v>8</v>
      </c>
      <c r="B52" s="59" t="s">
        <v>10</v>
      </c>
      <c r="C52" s="118">
        <f t="shared" si="3"/>
        <v>0</v>
      </c>
      <c r="D52" s="118">
        <v>0</v>
      </c>
      <c r="E52" s="118">
        <v>0</v>
      </c>
      <c r="F52" s="118">
        <v>0</v>
      </c>
      <c r="G52" s="118"/>
      <c r="H52" s="118"/>
      <c r="I52" s="118"/>
      <c r="J52" s="73"/>
      <c r="K52" s="132">
        <v>17</v>
      </c>
      <c r="L52" s="74"/>
      <c r="N52" s="18"/>
    </row>
    <row r="53" spans="1:21" s="17" customFormat="1" ht="29.25" customHeight="1" thickBot="1">
      <c r="A53" s="147"/>
      <c r="B53" s="148"/>
      <c r="C53" s="157">
        <f>SUM(C45:C52)</f>
        <v>253480</v>
      </c>
      <c r="D53" s="149"/>
      <c r="E53" s="149"/>
      <c r="F53" s="149"/>
      <c r="G53" s="149"/>
      <c r="H53" s="149"/>
      <c r="I53" s="149"/>
      <c r="J53" s="148"/>
      <c r="K53" s="150"/>
      <c r="L53"/>
      <c r="M53"/>
      <c r="O53" s="18"/>
      <c r="R53" s="18"/>
      <c r="S53" s="18"/>
      <c r="T53" s="18"/>
      <c r="U53" s="18"/>
    </row>
    <row r="54" spans="1:21" s="17" customFormat="1" ht="29.25" customHeight="1">
      <c r="A54" s="62"/>
      <c r="B54" s="22"/>
      <c r="C54" s="123"/>
      <c r="D54" s="123"/>
      <c r="E54" s="123"/>
      <c r="F54" s="123"/>
      <c r="G54" s="123"/>
      <c r="H54" s="123"/>
      <c r="I54" s="123"/>
      <c r="J54" s="24"/>
      <c r="K54" s="121"/>
      <c r="O54" s="18"/>
      <c r="R54" s="18"/>
      <c r="S54" s="18"/>
      <c r="T54" s="18"/>
      <c r="U54" s="18"/>
    </row>
    <row r="55" spans="1:21" s="17" customFormat="1" ht="29.25" customHeight="1">
      <c r="A55" s="62"/>
      <c r="B55" s="22"/>
      <c r="C55" s="123"/>
      <c r="D55" s="123"/>
      <c r="E55" s="123"/>
      <c r="F55" s="123"/>
      <c r="G55" s="123"/>
      <c r="H55" s="123"/>
      <c r="I55" s="123"/>
      <c r="J55" s="24"/>
      <c r="K55" s="121"/>
      <c r="O55" s="18"/>
      <c r="R55" s="18"/>
      <c r="S55" s="18"/>
      <c r="T55" s="18"/>
      <c r="U55" s="18"/>
    </row>
    <row r="56" spans="1:21" s="17" customFormat="1" ht="29.25" customHeight="1">
      <c r="A56" s="62"/>
      <c r="B56" s="22"/>
      <c r="C56" s="123"/>
      <c r="D56" s="123"/>
      <c r="E56" s="123"/>
      <c r="F56" s="123"/>
      <c r="G56" s="123"/>
      <c r="H56" s="123"/>
      <c r="I56" s="123"/>
      <c r="J56" s="24"/>
      <c r="K56" s="121"/>
      <c r="O56" s="18"/>
      <c r="R56" s="18"/>
      <c r="S56" s="18"/>
      <c r="T56" s="18"/>
      <c r="U56" s="18"/>
    </row>
    <row r="57" spans="1:21" s="17" customFormat="1" ht="29.25" customHeight="1" thickBot="1">
      <c r="A57" s="21"/>
      <c r="C57" s="124"/>
      <c r="D57" s="124"/>
      <c r="E57" s="124"/>
      <c r="F57" s="124"/>
      <c r="G57" s="124"/>
      <c r="H57" s="124"/>
      <c r="I57" s="124"/>
      <c r="K57" s="121"/>
      <c r="O57" s="18"/>
      <c r="R57" s="18"/>
      <c r="S57" s="18"/>
      <c r="T57" s="18"/>
      <c r="U57" s="18"/>
    </row>
    <row r="58" spans="1:21" s="17" customFormat="1" ht="29.25" customHeight="1">
      <c r="A58" s="168" t="s">
        <v>27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O58" s="18"/>
      <c r="R58" s="18"/>
      <c r="S58" s="18"/>
      <c r="T58" s="18"/>
      <c r="U58" s="18"/>
    </row>
    <row r="59" spans="1:21" s="17" customFormat="1" ht="29.25" customHeight="1">
      <c r="A59" s="63" t="s">
        <v>0</v>
      </c>
      <c r="B59" s="141">
        <f>2!G2</f>
        <v>44338</v>
      </c>
      <c r="C59" s="142" t="s">
        <v>1</v>
      </c>
      <c r="D59" s="142" t="s">
        <v>13</v>
      </c>
      <c r="E59" s="142" t="s">
        <v>14</v>
      </c>
      <c r="F59" s="142" t="s">
        <v>15</v>
      </c>
      <c r="G59" s="142" t="s">
        <v>16</v>
      </c>
      <c r="H59" s="142" t="s">
        <v>17</v>
      </c>
      <c r="I59" s="142" t="s">
        <v>18</v>
      </c>
      <c r="J59" s="142" t="s">
        <v>25</v>
      </c>
      <c r="K59" s="143" t="s">
        <v>2</v>
      </c>
      <c r="O59" s="18"/>
      <c r="R59" s="18"/>
      <c r="S59" s="18"/>
      <c r="T59" s="18"/>
      <c r="U59" s="18"/>
    </row>
    <row r="60" spans="1:21" s="17" customFormat="1" ht="27.75" customHeight="1">
      <c r="A60" s="140">
        <v>1</v>
      </c>
      <c r="B60" s="59" t="s">
        <v>19</v>
      </c>
      <c r="C60" s="118">
        <f>SUM(D60:J60)</f>
        <v>58560</v>
      </c>
      <c r="D60" s="118">
        <v>15280</v>
      </c>
      <c r="E60" s="118">
        <v>13680</v>
      </c>
      <c r="F60" s="118">
        <v>13840</v>
      </c>
      <c r="G60" s="118">
        <v>15760</v>
      </c>
      <c r="H60" s="118">
        <v>0</v>
      </c>
      <c r="I60" s="118">
        <v>0</v>
      </c>
      <c r="J60" s="118">
        <v>0</v>
      </c>
      <c r="K60" s="47">
        <v>7</v>
      </c>
      <c r="O60" s="18"/>
      <c r="R60" s="18"/>
      <c r="S60" s="18"/>
      <c r="T60" s="18"/>
      <c r="U60" s="18"/>
    </row>
    <row r="61" spans="1:21" s="15" customFormat="1" ht="27.75" customHeight="1">
      <c r="A61" s="140">
        <v>2</v>
      </c>
      <c r="B61" s="59" t="s">
        <v>23</v>
      </c>
      <c r="C61" s="118">
        <f aca="true" t="shared" si="4" ref="C61:C66">SUM(D61:J61)</f>
        <v>45900</v>
      </c>
      <c r="D61" s="118">
        <v>15380</v>
      </c>
      <c r="E61" s="118">
        <v>10700</v>
      </c>
      <c r="F61" s="118">
        <v>17160</v>
      </c>
      <c r="G61" s="118">
        <v>2660</v>
      </c>
      <c r="H61" s="118">
        <v>0</v>
      </c>
      <c r="I61" s="118">
        <v>0</v>
      </c>
      <c r="J61" s="118">
        <v>0</v>
      </c>
      <c r="K61" s="47">
        <v>27</v>
      </c>
      <c r="O61" s="16"/>
      <c r="R61" s="16"/>
      <c r="S61" s="16"/>
      <c r="T61" s="16"/>
      <c r="U61" s="16"/>
    </row>
    <row r="62" spans="1:21" s="15" customFormat="1" ht="27.75" customHeight="1">
      <c r="A62" s="140">
        <v>3</v>
      </c>
      <c r="B62" s="59" t="s">
        <v>8</v>
      </c>
      <c r="C62" s="118">
        <f t="shared" si="4"/>
        <v>42780</v>
      </c>
      <c r="D62" s="118">
        <v>11620</v>
      </c>
      <c r="E62" s="118">
        <v>16660</v>
      </c>
      <c r="F62" s="118">
        <v>14500</v>
      </c>
      <c r="G62" s="118">
        <v>0</v>
      </c>
      <c r="H62" s="118">
        <v>0</v>
      </c>
      <c r="I62" s="118">
        <v>0</v>
      </c>
      <c r="J62" s="118">
        <v>0</v>
      </c>
      <c r="K62" s="47">
        <v>1</v>
      </c>
      <c r="O62" s="16"/>
      <c r="R62" s="16"/>
      <c r="S62" s="16"/>
      <c r="T62" s="16"/>
      <c r="U62" s="16"/>
    </row>
    <row r="63" spans="1:21" s="15" customFormat="1" ht="27.75" customHeight="1">
      <c r="A63" s="140">
        <v>4</v>
      </c>
      <c r="B63" s="59" t="s">
        <v>28</v>
      </c>
      <c r="C63" s="118">
        <f t="shared" si="4"/>
        <v>41180</v>
      </c>
      <c r="D63" s="118">
        <v>4380</v>
      </c>
      <c r="E63" s="118">
        <v>9080</v>
      </c>
      <c r="F63" s="118">
        <v>12880</v>
      </c>
      <c r="G63" s="118">
        <v>14840</v>
      </c>
      <c r="H63" s="118">
        <v>0</v>
      </c>
      <c r="I63" s="118">
        <v>0</v>
      </c>
      <c r="J63" s="118">
        <v>0</v>
      </c>
      <c r="K63" s="47">
        <v>14</v>
      </c>
      <c r="O63" s="16"/>
      <c r="R63" s="16"/>
      <c r="S63" s="16"/>
      <c r="T63" s="16"/>
      <c r="U63" s="16"/>
    </row>
    <row r="64" spans="1:21" s="15" customFormat="1" ht="27.75" customHeight="1">
      <c r="A64" s="140">
        <v>5</v>
      </c>
      <c r="B64" s="59" t="s">
        <v>10</v>
      </c>
      <c r="C64" s="118">
        <f t="shared" si="4"/>
        <v>30400</v>
      </c>
      <c r="D64" s="118">
        <v>12120</v>
      </c>
      <c r="E64" s="118">
        <v>18280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47">
        <v>20</v>
      </c>
      <c r="O64" s="16"/>
      <c r="R64" s="16"/>
      <c r="S64" s="16"/>
      <c r="T64" s="16"/>
      <c r="U64" s="16"/>
    </row>
    <row r="65" spans="1:21" s="15" customFormat="1" ht="27.75" customHeight="1">
      <c r="A65" s="140">
        <v>6</v>
      </c>
      <c r="B65" s="59" t="s">
        <v>29</v>
      </c>
      <c r="C65" s="118">
        <f t="shared" si="4"/>
        <v>23940</v>
      </c>
      <c r="D65" s="118">
        <v>12940</v>
      </c>
      <c r="E65" s="118">
        <v>11000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47">
        <v>25</v>
      </c>
      <c r="O65" s="16"/>
      <c r="R65" s="16"/>
      <c r="S65" s="16"/>
      <c r="T65" s="16"/>
      <c r="U65" s="16"/>
    </row>
    <row r="66" spans="1:21" s="17" customFormat="1" ht="39" customHeight="1">
      <c r="A66" s="140">
        <v>7</v>
      </c>
      <c r="B66" s="59" t="s">
        <v>30</v>
      </c>
      <c r="C66" s="118">
        <f t="shared" si="4"/>
        <v>12080</v>
      </c>
      <c r="D66" s="118">
        <v>8460</v>
      </c>
      <c r="E66" s="118">
        <v>3620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33">
        <v>17</v>
      </c>
      <c r="O66" s="18"/>
      <c r="R66" s="18"/>
      <c r="S66" s="18"/>
      <c r="T66" s="18"/>
      <c r="U66" s="18"/>
    </row>
    <row r="67" spans="1:21" s="17" customFormat="1" ht="25.5" customHeight="1">
      <c r="A67" s="62"/>
      <c r="B67" s="92"/>
      <c r="C67" s="117">
        <f>SUM(C60:C66)</f>
        <v>254840</v>
      </c>
      <c r="D67" s="117"/>
      <c r="E67" s="117"/>
      <c r="F67" s="117"/>
      <c r="G67" s="117"/>
      <c r="H67" s="117"/>
      <c r="I67" s="117"/>
      <c r="J67" s="117"/>
      <c r="K67" s="58"/>
      <c r="O67" s="18"/>
      <c r="R67" s="18"/>
      <c r="S67" s="18"/>
      <c r="T67" s="18"/>
      <c r="U67" s="18"/>
    </row>
    <row r="68" spans="1:21" s="17" customFormat="1" ht="25.5" customHeight="1">
      <c r="A68" s="62"/>
      <c r="B68" s="92"/>
      <c r="C68" s="117"/>
      <c r="D68" s="117"/>
      <c r="E68" s="117"/>
      <c r="F68" s="117"/>
      <c r="G68" s="117"/>
      <c r="H68" s="117"/>
      <c r="I68" s="117"/>
      <c r="J68" s="117"/>
      <c r="K68" s="58"/>
      <c r="O68" s="18"/>
      <c r="R68" s="18"/>
      <c r="S68" s="18"/>
      <c r="T68" s="18"/>
      <c r="U68" s="18"/>
    </row>
    <row r="69" spans="1:21" s="17" customFormat="1" ht="25.5" customHeight="1">
      <c r="A69" s="62"/>
      <c r="B69" s="92"/>
      <c r="C69" s="117"/>
      <c r="D69" s="117"/>
      <c r="E69" s="117"/>
      <c r="F69" s="117"/>
      <c r="G69" s="117"/>
      <c r="H69" s="117"/>
      <c r="I69" s="117"/>
      <c r="J69" s="117"/>
      <c r="K69" s="58"/>
      <c r="O69" s="18"/>
      <c r="R69" s="18"/>
      <c r="S69" s="18"/>
      <c r="T69" s="18"/>
      <c r="U69" s="18"/>
    </row>
    <row r="70" spans="1:21" s="17" customFormat="1" ht="25.5" customHeight="1">
      <c r="A70" s="62"/>
      <c r="B70" s="92"/>
      <c r="C70" s="117"/>
      <c r="D70" s="117"/>
      <c r="E70" s="117"/>
      <c r="F70" s="117"/>
      <c r="G70" s="117"/>
      <c r="H70" s="117"/>
      <c r="I70" s="117"/>
      <c r="J70" s="117"/>
      <c r="K70" s="58"/>
      <c r="O70" s="18"/>
      <c r="R70" s="18"/>
      <c r="S70" s="18"/>
      <c r="T70" s="18"/>
      <c r="U70" s="18"/>
    </row>
    <row r="71" spans="2:21" s="17" customFormat="1" ht="25.5" customHeight="1">
      <c r="B71" s="64"/>
      <c r="C71" s="126"/>
      <c r="D71" s="126"/>
      <c r="E71" s="126"/>
      <c r="F71" s="126"/>
      <c r="G71" s="126"/>
      <c r="H71" s="126"/>
      <c r="I71" s="126"/>
      <c r="J71" s="24"/>
      <c r="K71" s="58"/>
      <c r="O71" s="18"/>
      <c r="R71" s="18"/>
      <c r="S71" s="18"/>
      <c r="T71" s="18"/>
      <c r="U71" s="18"/>
    </row>
    <row r="72" spans="1:21" s="15" customFormat="1" ht="18.75" customHeight="1" thickBot="1">
      <c r="A72" s="25"/>
      <c r="B72" s="64"/>
      <c r="C72" s="126"/>
      <c r="D72" s="126"/>
      <c r="E72" s="126"/>
      <c r="F72" s="126"/>
      <c r="G72" s="126"/>
      <c r="H72" s="126"/>
      <c r="I72" s="126"/>
      <c r="J72" s="58"/>
      <c r="K72" s="58"/>
      <c r="O72" s="16"/>
      <c r="R72" s="16"/>
      <c r="S72" s="16"/>
      <c r="T72" s="16"/>
      <c r="U72" s="16"/>
    </row>
    <row r="73" spans="1:21" s="15" customFormat="1" ht="31.5" customHeight="1">
      <c r="A73" s="168" t="s">
        <v>27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O73" s="16"/>
      <c r="R73" s="16"/>
      <c r="S73" s="16"/>
      <c r="T73" s="16"/>
      <c r="U73" s="16"/>
    </row>
    <row r="74" spans="1:21" s="15" customFormat="1" ht="33" customHeight="1">
      <c r="A74" s="65" t="s">
        <v>0</v>
      </c>
      <c r="B74" s="66">
        <f>2!H2</f>
        <v>44352</v>
      </c>
      <c r="C74" s="122" t="s">
        <v>1</v>
      </c>
      <c r="D74" s="122" t="s">
        <v>13</v>
      </c>
      <c r="E74" s="122" t="s">
        <v>14</v>
      </c>
      <c r="F74" s="122" t="s">
        <v>15</v>
      </c>
      <c r="G74" s="122" t="s">
        <v>16</v>
      </c>
      <c r="H74" s="122" t="s">
        <v>17</v>
      </c>
      <c r="I74" s="122" t="s">
        <v>18</v>
      </c>
      <c r="J74" s="122" t="s">
        <v>25</v>
      </c>
      <c r="K74" s="144" t="s">
        <v>2</v>
      </c>
      <c r="O74" s="16"/>
      <c r="R74" s="16"/>
      <c r="S74" s="16"/>
      <c r="T74" s="16"/>
      <c r="U74" s="16"/>
    </row>
    <row r="75" spans="1:18" s="15" customFormat="1" ht="37.5" customHeight="1">
      <c r="A75" s="46">
        <v>1</v>
      </c>
      <c r="B75" s="59" t="s">
        <v>31</v>
      </c>
      <c r="C75" s="118">
        <f aca="true" t="shared" si="5" ref="C75:C81">SUM(D75:J75)</f>
        <v>49100</v>
      </c>
      <c r="D75" s="118">
        <v>15180</v>
      </c>
      <c r="E75" s="118">
        <v>9160</v>
      </c>
      <c r="F75" s="118">
        <v>12500</v>
      </c>
      <c r="G75" s="118">
        <v>12260</v>
      </c>
      <c r="H75" s="118">
        <v>0</v>
      </c>
      <c r="I75" s="118">
        <v>0</v>
      </c>
      <c r="J75" s="118">
        <v>0</v>
      </c>
      <c r="K75" s="134"/>
      <c r="L75" s="16"/>
      <c r="O75" s="16"/>
      <c r="P75" s="16"/>
      <c r="Q75" s="16"/>
      <c r="R75" s="16"/>
    </row>
    <row r="76" spans="1:18" s="15" customFormat="1" ht="29.25" customHeight="1">
      <c r="A76" s="46">
        <v>2</v>
      </c>
      <c r="B76" s="59" t="s">
        <v>10</v>
      </c>
      <c r="C76" s="118">
        <f t="shared" si="5"/>
        <v>48040</v>
      </c>
      <c r="D76" s="118">
        <v>11680</v>
      </c>
      <c r="E76" s="118">
        <v>18480</v>
      </c>
      <c r="F76" s="118">
        <v>17880</v>
      </c>
      <c r="G76" s="118">
        <v>0</v>
      </c>
      <c r="H76" s="118">
        <v>0</v>
      </c>
      <c r="I76" s="118">
        <v>0</v>
      </c>
      <c r="J76" s="118">
        <v>0</v>
      </c>
      <c r="K76" s="134"/>
      <c r="L76" s="16"/>
      <c r="O76" s="16"/>
      <c r="P76" s="16"/>
      <c r="Q76" s="16"/>
      <c r="R76" s="16"/>
    </row>
    <row r="77" spans="1:21" s="15" customFormat="1" ht="29.25" customHeight="1">
      <c r="A77" s="46">
        <v>3</v>
      </c>
      <c r="B77" s="59" t="s">
        <v>23</v>
      </c>
      <c r="C77" s="118">
        <f t="shared" si="5"/>
        <v>39940</v>
      </c>
      <c r="D77" s="118">
        <v>18720</v>
      </c>
      <c r="E77" s="118">
        <v>14100</v>
      </c>
      <c r="F77" s="118">
        <v>7120</v>
      </c>
      <c r="G77" s="118">
        <v>0</v>
      </c>
      <c r="H77" s="118">
        <v>0</v>
      </c>
      <c r="I77" s="118">
        <v>0</v>
      </c>
      <c r="J77" s="118">
        <v>0</v>
      </c>
      <c r="K77" s="47"/>
      <c r="O77" s="16"/>
      <c r="R77" s="16"/>
      <c r="S77" s="16"/>
      <c r="T77" s="16"/>
      <c r="U77" s="16"/>
    </row>
    <row r="78" spans="1:21" s="15" customFormat="1" ht="29.25" customHeight="1">
      <c r="A78" s="46">
        <v>4</v>
      </c>
      <c r="B78" s="59" t="s">
        <v>19</v>
      </c>
      <c r="C78" s="118">
        <f t="shared" si="5"/>
        <v>39020</v>
      </c>
      <c r="D78" s="118">
        <v>4580</v>
      </c>
      <c r="E78" s="118">
        <v>13540</v>
      </c>
      <c r="F78" s="118">
        <v>13080</v>
      </c>
      <c r="G78" s="118">
        <v>7820</v>
      </c>
      <c r="H78" s="118">
        <v>0</v>
      </c>
      <c r="I78" s="118">
        <v>0</v>
      </c>
      <c r="J78" s="118">
        <v>0</v>
      </c>
      <c r="K78" s="47"/>
      <c r="O78" s="16"/>
      <c r="R78" s="16"/>
      <c r="S78" s="16"/>
      <c r="T78" s="16"/>
      <c r="U78" s="16"/>
    </row>
    <row r="79" spans="1:21" s="15" customFormat="1" ht="29.25" customHeight="1">
      <c r="A79" s="46">
        <v>5</v>
      </c>
      <c r="B79" s="59" t="s">
        <v>20</v>
      </c>
      <c r="C79" s="118">
        <f t="shared" si="5"/>
        <v>38520</v>
      </c>
      <c r="D79" s="118">
        <v>11220</v>
      </c>
      <c r="E79" s="118">
        <v>7620</v>
      </c>
      <c r="F79" s="118">
        <v>19680</v>
      </c>
      <c r="G79" s="118">
        <v>0</v>
      </c>
      <c r="H79" s="118">
        <v>0</v>
      </c>
      <c r="I79" s="118">
        <v>0</v>
      </c>
      <c r="J79" s="118">
        <v>0</v>
      </c>
      <c r="K79" s="47"/>
      <c r="O79" s="16"/>
      <c r="R79" s="16"/>
      <c r="S79" s="16"/>
      <c r="T79" s="16"/>
      <c r="U79" s="16"/>
    </row>
    <row r="80" spans="1:21" s="15" customFormat="1" ht="29.25" customHeight="1">
      <c r="A80" s="46">
        <v>6</v>
      </c>
      <c r="B80" s="59" t="s">
        <v>8</v>
      </c>
      <c r="C80" s="118">
        <f t="shared" si="5"/>
        <v>38040</v>
      </c>
      <c r="D80" s="118">
        <v>18520</v>
      </c>
      <c r="E80" s="118">
        <v>3880</v>
      </c>
      <c r="F80" s="118">
        <v>15640</v>
      </c>
      <c r="G80" s="118">
        <v>0</v>
      </c>
      <c r="H80" s="118">
        <v>0</v>
      </c>
      <c r="I80" s="118">
        <v>0</v>
      </c>
      <c r="J80" s="118">
        <v>0</v>
      </c>
      <c r="K80" s="47"/>
      <c r="O80" s="16"/>
      <c r="R80" s="16"/>
      <c r="S80" s="16"/>
      <c r="T80" s="16"/>
      <c r="U80" s="16"/>
    </row>
    <row r="81" spans="1:21" s="15" customFormat="1" ht="29.25" customHeight="1" thickBot="1">
      <c r="A81" s="46">
        <v>7</v>
      </c>
      <c r="B81" s="59" t="s">
        <v>26</v>
      </c>
      <c r="C81" s="139">
        <f t="shared" si="5"/>
        <v>32020</v>
      </c>
      <c r="D81" s="118">
        <v>12460</v>
      </c>
      <c r="E81" s="118">
        <v>15980</v>
      </c>
      <c r="F81" s="118">
        <v>3580</v>
      </c>
      <c r="G81" s="118">
        <v>0</v>
      </c>
      <c r="H81" s="118">
        <v>0</v>
      </c>
      <c r="I81" s="118">
        <v>0</v>
      </c>
      <c r="J81" s="118">
        <v>0</v>
      </c>
      <c r="K81" s="47"/>
      <c r="O81" s="16"/>
      <c r="R81" s="16"/>
      <c r="S81" s="16"/>
      <c r="T81" s="16"/>
      <c r="U81" s="16"/>
    </row>
    <row r="82" spans="2:21" s="17" customFormat="1" ht="27" customHeight="1" thickBot="1">
      <c r="B82" s="27"/>
      <c r="C82" s="174">
        <f>SUM(C75:C81)</f>
        <v>284680</v>
      </c>
      <c r="D82" s="127"/>
      <c r="E82" s="127"/>
      <c r="F82" s="127"/>
      <c r="G82" s="127"/>
      <c r="H82" s="127"/>
      <c r="I82" s="127"/>
      <c r="J82" s="23"/>
      <c r="K82" s="127"/>
      <c r="O82" s="18"/>
      <c r="R82" s="18"/>
      <c r="S82" s="18"/>
      <c r="T82" s="18"/>
      <c r="U82" s="18"/>
    </row>
    <row r="83" spans="2:21" s="17" customFormat="1" ht="27" customHeight="1" thickBot="1">
      <c r="B83" s="27"/>
      <c r="C83" s="127"/>
      <c r="D83" s="127"/>
      <c r="E83" s="127"/>
      <c r="F83" s="127"/>
      <c r="G83" s="127"/>
      <c r="H83" s="127"/>
      <c r="I83" s="127"/>
      <c r="J83" s="27"/>
      <c r="K83" s="127"/>
      <c r="O83" s="18"/>
      <c r="R83" s="18"/>
      <c r="S83" s="18"/>
      <c r="T83" s="18"/>
      <c r="U83" s="18"/>
    </row>
    <row r="84" spans="1:21" s="17" customFormat="1" ht="25.5" customHeight="1">
      <c r="A84" s="168" t="s">
        <v>27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O84" s="18"/>
      <c r="R84" s="18"/>
      <c r="S84" s="18"/>
      <c r="T84" s="18"/>
      <c r="U84" s="18"/>
    </row>
    <row r="85" spans="1:21" s="17" customFormat="1" ht="28.5" customHeight="1">
      <c r="A85" s="48"/>
      <c r="B85" s="61">
        <f>2!I2</f>
        <v>44366</v>
      </c>
      <c r="C85" s="125"/>
      <c r="D85" s="125"/>
      <c r="E85" s="125"/>
      <c r="F85" s="125"/>
      <c r="G85" s="125"/>
      <c r="H85" s="125"/>
      <c r="I85" s="125"/>
      <c r="J85" s="45"/>
      <c r="K85" s="47"/>
      <c r="O85" s="18"/>
      <c r="R85" s="18"/>
      <c r="S85" s="18"/>
      <c r="T85" s="18"/>
      <c r="U85" s="18"/>
    </row>
    <row r="86" spans="1:21" s="17" customFormat="1" ht="28.5" customHeight="1" thickBot="1">
      <c r="A86" s="67" t="s">
        <v>0</v>
      </c>
      <c r="B86" s="96"/>
      <c r="C86" s="122" t="s">
        <v>1</v>
      </c>
      <c r="D86" s="122" t="s">
        <v>13</v>
      </c>
      <c r="E86" s="122" t="s">
        <v>14</v>
      </c>
      <c r="F86" s="122" t="s">
        <v>15</v>
      </c>
      <c r="G86" s="122" t="s">
        <v>16</v>
      </c>
      <c r="H86" s="122" t="s">
        <v>17</v>
      </c>
      <c r="I86" s="122" t="s">
        <v>18</v>
      </c>
      <c r="J86" s="122" t="s">
        <v>25</v>
      </c>
      <c r="K86" s="144" t="s">
        <v>2</v>
      </c>
      <c r="O86" s="18"/>
      <c r="R86" s="18"/>
      <c r="S86" s="18"/>
      <c r="T86" s="18"/>
      <c r="U86" s="18"/>
    </row>
    <row r="87" spans="1:21" s="17" customFormat="1" ht="28.5" customHeight="1">
      <c r="A87" s="46">
        <v>1</v>
      </c>
      <c r="B87" s="77"/>
      <c r="C87" s="118">
        <f>SUM(D87:J87)</f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47"/>
      <c r="O87" s="18"/>
      <c r="R87" s="18"/>
      <c r="S87" s="18"/>
      <c r="T87" s="18"/>
      <c r="U87" s="18"/>
    </row>
    <row r="88" spans="1:21" s="17" customFormat="1" ht="28.5" customHeight="1">
      <c r="A88" s="46">
        <v>2</v>
      </c>
      <c r="B88" s="78"/>
      <c r="C88" s="118">
        <f aca="true" t="shared" si="6" ref="C88:C96">SUM(D88:J88)</f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47"/>
      <c r="O88" s="18"/>
      <c r="R88" s="18"/>
      <c r="S88" s="18"/>
      <c r="T88" s="18"/>
      <c r="U88" s="18"/>
    </row>
    <row r="89" spans="1:21" s="17" customFormat="1" ht="28.5" customHeight="1">
      <c r="A89" s="46">
        <v>3</v>
      </c>
      <c r="B89" s="78"/>
      <c r="C89" s="118">
        <f t="shared" si="6"/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47"/>
      <c r="O89" s="18"/>
      <c r="R89" s="18"/>
      <c r="S89" s="18"/>
      <c r="T89" s="18"/>
      <c r="U89" s="18"/>
    </row>
    <row r="90" spans="1:21" s="17" customFormat="1" ht="28.5" customHeight="1">
      <c r="A90" s="46">
        <v>4</v>
      </c>
      <c r="B90" s="78"/>
      <c r="C90" s="118">
        <f t="shared" si="6"/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47"/>
      <c r="O90" s="18"/>
      <c r="R90" s="18"/>
      <c r="S90" s="18"/>
      <c r="T90" s="18"/>
      <c r="U90" s="18"/>
    </row>
    <row r="91" spans="1:21" s="17" customFormat="1" ht="28.5" customHeight="1">
      <c r="A91" s="46">
        <v>5</v>
      </c>
      <c r="B91" s="78"/>
      <c r="C91" s="118">
        <f t="shared" si="6"/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47"/>
      <c r="O91" s="18"/>
      <c r="R91" s="18"/>
      <c r="S91" s="18"/>
      <c r="T91" s="18"/>
      <c r="U91" s="18"/>
    </row>
    <row r="92" spans="1:21" s="15" customFormat="1" ht="28.5" customHeight="1">
      <c r="A92" s="46">
        <v>6</v>
      </c>
      <c r="B92" s="78"/>
      <c r="C92" s="118">
        <f t="shared" si="6"/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47"/>
      <c r="O92" s="16"/>
      <c r="P92" s="17"/>
      <c r="R92" s="16"/>
      <c r="S92" s="16"/>
      <c r="T92" s="16"/>
      <c r="U92" s="16"/>
    </row>
    <row r="93" spans="1:21" s="15" customFormat="1" ht="28.5" customHeight="1">
      <c r="A93" s="46">
        <v>7</v>
      </c>
      <c r="B93" s="78"/>
      <c r="C93" s="118">
        <f t="shared" si="6"/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47"/>
      <c r="O93" s="16"/>
      <c r="P93" s="17"/>
      <c r="R93" s="16"/>
      <c r="S93" s="16"/>
      <c r="T93" s="16"/>
      <c r="U93" s="16"/>
    </row>
    <row r="94" spans="1:21" s="17" customFormat="1" ht="28.5" customHeight="1">
      <c r="A94" s="46">
        <v>8</v>
      </c>
      <c r="B94" s="93"/>
      <c r="C94" s="118">
        <f t="shared" si="6"/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47"/>
      <c r="O94" s="18"/>
      <c r="R94" s="18"/>
      <c r="S94" s="18"/>
      <c r="T94" s="18"/>
      <c r="U94" s="18"/>
    </row>
    <row r="95" spans="1:20" s="17" customFormat="1" ht="28.5" customHeight="1">
      <c r="A95" s="46">
        <v>9</v>
      </c>
      <c r="B95" s="59"/>
      <c r="C95" s="118">
        <f t="shared" si="6"/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34"/>
      <c r="N95" s="18"/>
      <c r="O95" s="15"/>
      <c r="Q95" s="18"/>
      <c r="R95" s="18"/>
      <c r="S95" s="18"/>
      <c r="T95" s="18"/>
    </row>
    <row r="96" spans="1:20" s="17" customFormat="1" ht="28.5" customHeight="1">
      <c r="A96" s="46">
        <v>10</v>
      </c>
      <c r="B96" s="59"/>
      <c r="C96" s="118">
        <f t="shared" si="6"/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34"/>
      <c r="N96" s="18"/>
      <c r="Q96" s="18"/>
      <c r="R96" s="18"/>
      <c r="S96" s="18"/>
      <c r="T96" s="18"/>
    </row>
    <row r="97" spans="1:20" s="17" customFormat="1" ht="28.5" customHeight="1" thickBot="1">
      <c r="A97" s="64"/>
      <c r="B97" s="58"/>
      <c r="C97" s="58"/>
      <c r="D97" s="58"/>
      <c r="E97" s="58"/>
      <c r="F97" s="58"/>
      <c r="G97" s="58"/>
      <c r="H97" s="58"/>
      <c r="I97" s="58"/>
      <c r="J97" s="28"/>
      <c r="K97" s="124"/>
      <c r="N97" s="18"/>
      <c r="Q97" s="18"/>
      <c r="R97" s="18"/>
      <c r="S97" s="18"/>
      <c r="T97" s="18"/>
    </row>
    <row r="98" spans="1:20" s="17" customFormat="1" ht="26.25" customHeight="1">
      <c r="A98" s="64"/>
      <c r="B98" s="58"/>
      <c r="C98" s="58"/>
      <c r="D98" s="58"/>
      <c r="E98" s="58"/>
      <c r="F98" s="58"/>
      <c r="G98" s="58"/>
      <c r="H98" s="58"/>
      <c r="I98" s="58"/>
      <c r="J98" s="25"/>
      <c r="K98" s="124"/>
      <c r="N98" s="18"/>
      <c r="Q98" s="18"/>
      <c r="R98" s="18"/>
      <c r="S98" s="18"/>
      <c r="T98" s="18"/>
    </row>
    <row r="99" spans="1:20" s="17" customFormat="1" ht="26.25" customHeight="1">
      <c r="A99" s="64"/>
      <c r="B99" s="58"/>
      <c r="C99" s="58"/>
      <c r="D99" s="58"/>
      <c r="E99" s="58"/>
      <c r="F99" s="58"/>
      <c r="G99" s="58"/>
      <c r="H99" s="58"/>
      <c r="I99" s="58"/>
      <c r="J99" s="25"/>
      <c r="K99" s="124"/>
      <c r="N99" s="18"/>
      <c r="Q99" s="18"/>
      <c r="R99" s="18"/>
      <c r="S99" s="18"/>
      <c r="T99" s="18"/>
    </row>
    <row r="100" spans="1:20" s="17" customFormat="1" ht="26.25" customHeight="1">
      <c r="A100" s="64"/>
      <c r="B100" s="58"/>
      <c r="C100" s="58"/>
      <c r="D100" s="58"/>
      <c r="E100" s="58"/>
      <c r="F100" s="58"/>
      <c r="G100" s="58"/>
      <c r="H100" s="58"/>
      <c r="I100" s="58"/>
      <c r="J100" s="25"/>
      <c r="K100" s="124"/>
      <c r="N100" s="18"/>
      <c r="Q100" s="18"/>
      <c r="R100" s="18"/>
      <c r="S100" s="18"/>
      <c r="T100" s="18"/>
    </row>
    <row r="101" spans="1:20" s="17" customFormat="1" ht="26.25" customHeight="1">
      <c r="A101" s="64"/>
      <c r="B101" s="58"/>
      <c r="C101" s="58"/>
      <c r="D101" s="58"/>
      <c r="E101" s="58"/>
      <c r="F101" s="58"/>
      <c r="G101" s="58"/>
      <c r="H101" s="58"/>
      <c r="I101" s="58"/>
      <c r="J101" s="25"/>
      <c r="K101" s="124"/>
      <c r="N101" s="18"/>
      <c r="Q101" s="18"/>
      <c r="R101" s="18"/>
      <c r="S101" s="18"/>
      <c r="T101" s="18"/>
    </row>
    <row r="102" spans="1:20" s="17" customFormat="1" ht="26.25" customHeight="1">
      <c r="A102" s="64"/>
      <c r="B102" s="58"/>
      <c r="C102" s="58"/>
      <c r="D102" s="58"/>
      <c r="E102" s="58"/>
      <c r="F102" s="58"/>
      <c r="G102" s="58"/>
      <c r="H102" s="58"/>
      <c r="I102" s="58"/>
      <c r="J102" s="25"/>
      <c r="K102" s="124"/>
      <c r="N102" s="18"/>
      <c r="Q102" s="18"/>
      <c r="R102" s="18"/>
      <c r="S102" s="18"/>
      <c r="T102" s="18"/>
    </row>
    <row r="103" spans="1:20" s="17" customFormat="1" ht="26.25" customHeight="1">
      <c r="A103" s="64"/>
      <c r="B103" s="58"/>
      <c r="C103" s="58"/>
      <c r="D103" s="58"/>
      <c r="E103" s="58"/>
      <c r="F103" s="58"/>
      <c r="G103" s="58"/>
      <c r="H103" s="58"/>
      <c r="I103" s="58"/>
      <c r="J103" s="25"/>
      <c r="K103" s="124"/>
      <c r="N103" s="18"/>
      <c r="Q103" s="18"/>
      <c r="R103" s="18"/>
      <c r="S103" s="18"/>
      <c r="T103" s="18"/>
    </row>
    <row r="104" spans="1:20" s="17" customFormat="1" ht="26.25" customHeight="1">
      <c r="A104" s="64"/>
      <c r="B104" s="58"/>
      <c r="C104" s="58"/>
      <c r="D104" s="58"/>
      <c r="E104" s="58"/>
      <c r="F104" s="58"/>
      <c r="G104" s="58"/>
      <c r="H104" s="58"/>
      <c r="I104" s="58"/>
      <c r="J104" s="25"/>
      <c r="K104" s="124"/>
      <c r="N104" s="18"/>
      <c r="Q104" s="18"/>
      <c r="R104" s="18"/>
      <c r="S104" s="18"/>
      <c r="T104" s="18"/>
    </row>
    <row r="105" spans="1:20" s="17" customFormat="1" ht="26.25" customHeight="1">
      <c r="A105" s="64"/>
      <c r="B105" s="58"/>
      <c r="C105" s="58"/>
      <c r="D105" s="58"/>
      <c r="E105" s="58"/>
      <c r="F105" s="58"/>
      <c r="G105" s="58"/>
      <c r="H105" s="58"/>
      <c r="I105" s="58"/>
      <c r="J105" s="25"/>
      <c r="K105" s="124"/>
      <c r="N105" s="18"/>
      <c r="Q105" s="18"/>
      <c r="R105" s="18"/>
      <c r="S105" s="18"/>
      <c r="T105" s="18"/>
    </row>
    <row r="106" spans="2:21" s="17" customFormat="1" ht="26.25" customHeight="1">
      <c r="B106" s="64"/>
      <c r="C106" s="126"/>
      <c r="D106" s="126"/>
      <c r="E106" s="126"/>
      <c r="F106" s="126"/>
      <c r="G106" s="126"/>
      <c r="H106" s="126"/>
      <c r="I106" s="126"/>
      <c r="J106" s="58"/>
      <c r="K106" s="58"/>
      <c r="O106" s="18"/>
      <c r="R106" s="18"/>
      <c r="S106" s="18"/>
      <c r="T106" s="18"/>
      <c r="U106" s="18"/>
    </row>
    <row r="107" spans="2:21" s="17" customFormat="1" ht="26.25" customHeight="1">
      <c r="B107" s="64"/>
      <c r="C107" s="126"/>
      <c r="D107" s="126"/>
      <c r="E107" s="126"/>
      <c r="F107" s="126"/>
      <c r="G107" s="126"/>
      <c r="H107" s="126"/>
      <c r="I107" s="126"/>
      <c r="J107" s="58"/>
      <c r="K107" s="58"/>
      <c r="O107" s="18"/>
      <c r="R107" s="18"/>
      <c r="S107" s="18"/>
      <c r="T107" s="18"/>
      <c r="U107" s="18"/>
    </row>
    <row r="108" spans="2:21" s="17" customFormat="1" ht="26.25" customHeight="1">
      <c r="B108" s="64"/>
      <c r="C108" s="126"/>
      <c r="D108" s="126"/>
      <c r="E108" s="126"/>
      <c r="F108" s="126"/>
      <c r="G108" s="126"/>
      <c r="H108" s="126"/>
      <c r="I108" s="126"/>
      <c r="J108" s="58"/>
      <c r="K108" s="58"/>
      <c r="O108" s="18"/>
      <c r="R108" s="18"/>
      <c r="S108" s="18"/>
      <c r="T108" s="18"/>
      <c r="U108" s="18"/>
    </row>
    <row r="109" spans="2:21" s="17" customFormat="1" ht="26.25" customHeight="1">
      <c r="B109" s="64"/>
      <c r="C109" s="126"/>
      <c r="D109" s="126"/>
      <c r="E109" s="126"/>
      <c r="F109" s="126"/>
      <c r="G109" s="126"/>
      <c r="H109" s="126"/>
      <c r="I109" s="126"/>
      <c r="J109" s="58"/>
      <c r="K109" s="58"/>
      <c r="O109" s="18"/>
      <c r="R109" s="18"/>
      <c r="S109" s="18"/>
      <c r="T109" s="18"/>
      <c r="U109" s="18"/>
    </row>
    <row r="110" spans="2:21" s="17" customFormat="1" ht="26.25" customHeight="1">
      <c r="B110" s="64"/>
      <c r="C110" s="126"/>
      <c r="D110" s="126"/>
      <c r="E110" s="126"/>
      <c r="F110" s="126"/>
      <c r="G110" s="126"/>
      <c r="H110" s="126"/>
      <c r="I110" s="126"/>
      <c r="J110" s="58"/>
      <c r="K110" s="58"/>
      <c r="O110" s="18"/>
      <c r="R110" s="18"/>
      <c r="S110" s="18"/>
      <c r="T110" s="18"/>
      <c r="U110" s="18"/>
    </row>
    <row r="111" spans="1:21" s="17" customFormat="1" ht="26.25" customHeight="1">
      <c r="A111" s="169" t="s">
        <v>27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1"/>
      <c r="O111" s="18"/>
      <c r="R111" s="18"/>
      <c r="S111" s="18"/>
      <c r="T111" s="18"/>
      <c r="U111" s="18"/>
    </row>
    <row r="112" spans="1:21" s="15" customFormat="1" ht="26.25" customHeight="1">
      <c r="A112" s="60" t="s">
        <v>0</v>
      </c>
      <c r="B112" s="61">
        <f>2!J2</f>
        <v>44387</v>
      </c>
      <c r="C112" s="122" t="s">
        <v>1</v>
      </c>
      <c r="D112" s="122" t="s">
        <v>13</v>
      </c>
      <c r="E112" s="122" t="s">
        <v>14</v>
      </c>
      <c r="F112" s="122" t="s">
        <v>15</v>
      </c>
      <c r="G112" s="122" t="s">
        <v>16</v>
      </c>
      <c r="H112" s="122" t="s">
        <v>17</v>
      </c>
      <c r="I112" s="122" t="s">
        <v>18</v>
      </c>
      <c r="J112" s="122" t="s">
        <v>25</v>
      </c>
      <c r="K112" s="144" t="s">
        <v>2</v>
      </c>
      <c r="O112" s="16"/>
      <c r="P112" s="17"/>
      <c r="R112" s="16"/>
      <c r="S112" s="16"/>
      <c r="T112" s="16"/>
      <c r="U112" s="16"/>
    </row>
    <row r="113" spans="1:21" s="15" customFormat="1" ht="28.5" customHeight="1">
      <c r="A113" s="46">
        <v>1</v>
      </c>
      <c r="B113" s="59"/>
      <c r="C113" s="118">
        <f>SUM(D113:J113)</f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47"/>
      <c r="O113" s="16"/>
      <c r="R113" s="16"/>
      <c r="S113" s="16"/>
      <c r="T113" s="16"/>
      <c r="U113" s="16"/>
    </row>
    <row r="114" spans="1:21" s="15" customFormat="1" ht="28.5" customHeight="1">
      <c r="A114" s="46">
        <v>2</v>
      </c>
      <c r="B114" s="59"/>
      <c r="C114" s="118">
        <f aca="true" t="shared" si="7" ref="C114:C121">SUM(D114:J114)</f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47"/>
      <c r="O114" s="16"/>
      <c r="R114" s="16"/>
      <c r="S114" s="16"/>
      <c r="T114" s="16"/>
      <c r="U114" s="16"/>
    </row>
    <row r="115" spans="1:21" s="15" customFormat="1" ht="28.5" customHeight="1">
      <c r="A115" s="46">
        <v>3</v>
      </c>
      <c r="B115" s="59"/>
      <c r="C115" s="118">
        <f t="shared" si="7"/>
        <v>0</v>
      </c>
      <c r="D115" s="118">
        <v>0</v>
      </c>
      <c r="E115" s="118">
        <v>0</v>
      </c>
      <c r="F115" s="118">
        <v>0</v>
      </c>
      <c r="G115" s="118">
        <v>0</v>
      </c>
      <c r="H115" s="118">
        <v>0</v>
      </c>
      <c r="I115" s="118">
        <v>0</v>
      </c>
      <c r="J115" s="118">
        <v>0</v>
      </c>
      <c r="K115" s="47"/>
      <c r="O115" s="16"/>
      <c r="R115" s="16"/>
      <c r="S115" s="16"/>
      <c r="T115" s="16"/>
      <c r="U115" s="16"/>
    </row>
    <row r="116" spans="1:21" s="15" customFormat="1" ht="28.5" customHeight="1">
      <c r="A116" s="46">
        <v>4</v>
      </c>
      <c r="B116" s="59"/>
      <c r="C116" s="118">
        <f t="shared" si="7"/>
        <v>0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34"/>
      <c r="O116" s="16"/>
      <c r="R116" s="16"/>
      <c r="S116" s="16"/>
      <c r="T116" s="16"/>
      <c r="U116" s="16"/>
    </row>
    <row r="117" spans="1:21" s="15" customFormat="1" ht="28.5" customHeight="1">
      <c r="A117" s="46">
        <v>5</v>
      </c>
      <c r="B117" s="59"/>
      <c r="C117" s="118">
        <f t="shared" si="7"/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34"/>
      <c r="O117" s="16"/>
      <c r="R117" s="16"/>
      <c r="S117" s="16"/>
      <c r="T117" s="16"/>
      <c r="U117" s="16"/>
    </row>
    <row r="118" spans="1:21" s="15" customFormat="1" ht="28.5" customHeight="1">
      <c r="A118" s="46">
        <v>6</v>
      </c>
      <c r="B118" s="59"/>
      <c r="C118" s="118">
        <f t="shared" si="7"/>
        <v>0</v>
      </c>
      <c r="D118" s="118">
        <v>0</v>
      </c>
      <c r="E118" s="118">
        <v>0</v>
      </c>
      <c r="F118" s="118">
        <v>0</v>
      </c>
      <c r="G118" s="118">
        <v>0</v>
      </c>
      <c r="H118" s="118">
        <v>0</v>
      </c>
      <c r="I118" s="118">
        <v>0</v>
      </c>
      <c r="J118" s="118">
        <v>0</v>
      </c>
      <c r="K118" s="134"/>
      <c r="O118" s="16"/>
      <c r="R118" s="16"/>
      <c r="S118" s="16"/>
      <c r="T118" s="16"/>
      <c r="U118" s="16"/>
    </row>
    <row r="119" spans="1:21" s="15" customFormat="1" ht="28.5" customHeight="1">
      <c r="A119" s="46">
        <v>7</v>
      </c>
      <c r="B119" s="59"/>
      <c r="C119" s="118">
        <f t="shared" si="7"/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34"/>
      <c r="O119" s="16"/>
      <c r="R119" s="16"/>
      <c r="S119" s="16"/>
      <c r="T119" s="16"/>
      <c r="U119" s="16"/>
    </row>
    <row r="120" spans="1:21" s="15" customFormat="1" ht="28.5" customHeight="1">
      <c r="A120" s="46">
        <v>8</v>
      </c>
      <c r="B120" s="59"/>
      <c r="C120" s="118">
        <f t="shared" si="7"/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  <c r="I120" s="118">
        <v>0</v>
      </c>
      <c r="J120" s="118">
        <v>0</v>
      </c>
      <c r="K120" s="47"/>
      <c r="O120" s="16"/>
      <c r="R120" s="16"/>
      <c r="S120" s="16"/>
      <c r="T120" s="16"/>
      <c r="U120" s="16"/>
    </row>
    <row r="121" spans="1:21" s="17" customFormat="1" ht="28.5" customHeight="1">
      <c r="A121" s="46">
        <v>9</v>
      </c>
      <c r="B121" s="59"/>
      <c r="C121" s="118">
        <f t="shared" si="7"/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47"/>
      <c r="O121" s="18"/>
      <c r="P121" s="15"/>
      <c r="R121" s="18"/>
      <c r="S121" s="18"/>
      <c r="T121" s="18"/>
      <c r="U121" s="18"/>
    </row>
    <row r="122" spans="2:21" s="17" customFormat="1" ht="28.5" customHeight="1" thickBot="1">
      <c r="B122" s="64"/>
      <c r="C122" s="126"/>
      <c r="D122" s="126"/>
      <c r="E122" s="126"/>
      <c r="F122" s="126"/>
      <c r="G122" s="126"/>
      <c r="H122" s="126"/>
      <c r="I122" s="126"/>
      <c r="J122" s="28"/>
      <c r="K122" s="24"/>
      <c r="O122" s="18"/>
      <c r="P122" s="15"/>
      <c r="R122" s="18"/>
      <c r="S122" s="18"/>
      <c r="T122" s="18"/>
      <c r="U122" s="18"/>
    </row>
    <row r="123" spans="2:21" s="17" customFormat="1" ht="21.75" customHeight="1">
      <c r="B123" s="64"/>
      <c r="C123" s="126"/>
      <c r="D123" s="126"/>
      <c r="E123" s="126"/>
      <c r="F123" s="126"/>
      <c r="G123" s="126"/>
      <c r="H123" s="126"/>
      <c r="I123" s="126"/>
      <c r="J123" s="58"/>
      <c r="K123" s="58"/>
      <c r="O123" s="18"/>
      <c r="R123" s="18"/>
      <c r="S123" s="18"/>
      <c r="T123" s="18"/>
      <c r="U123" s="18"/>
    </row>
    <row r="124" spans="1:21" s="17" customFormat="1" ht="19.5" customHeight="1">
      <c r="A124" s="62"/>
      <c r="B124" s="64"/>
      <c r="C124" s="126"/>
      <c r="D124" s="126"/>
      <c r="E124" s="126"/>
      <c r="F124" s="126"/>
      <c r="G124" s="126"/>
      <c r="H124" s="126"/>
      <c r="I124" s="126"/>
      <c r="J124" s="58"/>
      <c r="K124" s="58"/>
      <c r="L124" s="15"/>
      <c r="O124" s="18"/>
      <c r="R124" s="18"/>
      <c r="S124" s="18"/>
      <c r="T124" s="18"/>
      <c r="U124" s="18"/>
    </row>
    <row r="125" spans="1:21" s="15" customFormat="1" ht="17.25" customHeight="1">
      <c r="A125" s="25"/>
      <c r="B125" s="64"/>
      <c r="C125" s="126"/>
      <c r="D125" s="126"/>
      <c r="E125" s="126"/>
      <c r="F125" s="126"/>
      <c r="G125" s="126"/>
      <c r="H125" s="126"/>
      <c r="I125" s="126"/>
      <c r="J125" s="58"/>
      <c r="K125" s="58"/>
      <c r="O125" s="16"/>
      <c r="R125" s="16"/>
      <c r="S125" s="16"/>
      <c r="T125" s="16"/>
      <c r="U125" s="16"/>
    </row>
    <row r="126" spans="3:21" s="15" customFormat="1" ht="21" customHeight="1">
      <c r="C126" s="128"/>
      <c r="D126" s="128"/>
      <c r="E126" s="128"/>
      <c r="F126" s="128"/>
      <c r="G126" s="128"/>
      <c r="H126" s="128"/>
      <c r="I126" s="128"/>
      <c r="J126" s="58"/>
      <c r="K126" s="58"/>
      <c r="O126" s="16"/>
      <c r="R126" s="16"/>
      <c r="S126" s="16"/>
      <c r="T126" s="16"/>
      <c r="U126" s="16"/>
    </row>
    <row r="127" spans="1:21" s="15" customFormat="1" ht="25.5" customHeight="1">
      <c r="A127" s="169" t="s">
        <v>27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1"/>
      <c r="O127" s="16"/>
      <c r="R127" s="16"/>
      <c r="S127" s="16"/>
      <c r="T127" s="16"/>
      <c r="U127" s="16"/>
    </row>
    <row r="128" spans="1:21" s="15" customFormat="1" ht="25.5" customHeight="1">
      <c r="A128" s="60" t="s">
        <v>0</v>
      </c>
      <c r="B128" s="61">
        <f>2!K2</f>
        <v>44408</v>
      </c>
      <c r="C128" s="122" t="s">
        <v>1</v>
      </c>
      <c r="D128" s="122" t="s">
        <v>13</v>
      </c>
      <c r="E128" s="122" t="s">
        <v>14</v>
      </c>
      <c r="F128" s="122" t="s">
        <v>15</v>
      </c>
      <c r="G128" s="122" t="s">
        <v>16</v>
      </c>
      <c r="H128" s="122" t="s">
        <v>17</v>
      </c>
      <c r="I128" s="122" t="s">
        <v>18</v>
      </c>
      <c r="J128" s="122" t="s">
        <v>25</v>
      </c>
      <c r="K128" s="144" t="s">
        <v>2</v>
      </c>
      <c r="O128" s="16"/>
      <c r="R128" s="16"/>
      <c r="S128" s="16"/>
      <c r="T128" s="16"/>
      <c r="U128" s="16"/>
    </row>
    <row r="129" spans="1:21" s="15" customFormat="1" ht="25.5" customHeight="1">
      <c r="A129" s="46">
        <v>1</v>
      </c>
      <c r="B129" s="59"/>
      <c r="C129" s="118">
        <f aca="true" t="shared" si="8" ref="C129:C137">SUM(D129:J129)</f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47"/>
      <c r="O129" s="16"/>
      <c r="R129" s="16"/>
      <c r="S129" s="16"/>
      <c r="T129" s="16"/>
      <c r="U129" s="16"/>
    </row>
    <row r="130" spans="1:21" s="15" customFormat="1" ht="25.5" customHeight="1">
      <c r="A130" s="46">
        <v>2</v>
      </c>
      <c r="B130" s="59"/>
      <c r="C130" s="118">
        <f t="shared" si="8"/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47"/>
      <c r="O130" s="16"/>
      <c r="R130" s="16"/>
      <c r="S130" s="16"/>
      <c r="T130" s="16"/>
      <c r="U130" s="16"/>
    </row>
    <row r="131" spans="1:21" s="15" customFormat="1" ht="25.5" customHeight="1">
      <c r="A131" s="46">
        <v>3</v>
      </c>
      <c r="B131" s="59"/>
      <c r="C131" s="118">
        <f t="shared" si="8"/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47"/>
      <c r="O131" s="16"/>
      <c r="R131" s="16"/>
      <c r="S131" s="16"/>
      <c r="T131" s="16"/>
      <c r="U131" s="16"/>
    </row>
    <row r="132" spans="1:21" s="15" customFormat="1" ht="25.5" customHeight="1">
      <c r="A132" s="46">
        <v>4</v>
      </c>
      <c r="B132" s="59"/>
      <c r="C132" s="118">
        <f t="shared" si="8"/>
        <v>0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0</v>
      </c>
      <c r="K132" s="47"/>
      <c r="O132" s="16"/>
      <c r="R132" s="16"/>
      <c r="S132" s="16"/>
      <c r="T132" s="16"/>
      <c r="U132" s="16"/>
    </row>
    <row r="133" spans="1:21" s="15" customFormat="1" ht="25.5" customHeight="1">
      <c r="A133" s="46">
        <v>5</v>
      </c>
      <c r="B133" s="59"/>
      <c r="C133" s="118">
        <f t="shared" si="8"/>
        <v>0</v>
      </c>
      <c r="D133" s="118">
        <v>0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0</v>
      </c>
      <c r="K133" s="47"/>
      <c r="O133" s="16"/>
      <c r="R133" s="16"/>
      <c r="S133" s="16"/>
      <c r="T133" s="16"/>
      <c r="U133" s="16"/>
    </row>
    <row r="134" spans="1:21" s="15" customFormat="1" ht="25.5" customHeight="1">
      <c r="A134" s="46">
        <v>6</v>
      </c>
      <c r="B134" s="59"/>
      <c r="C134" s="118">
        <f t="shared" si="8"/>
        <v>0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47"/>
      <c r="L134" s="17"/>
      <c r="O134" s="16"/>
      <c r="R134" s="16"/>
      <c r="S134" s="16"/>
      <c r="T134" s="16"/>
      <c r="U134" s="16"/>
    </row>
    <row r="135" spans="1:21" s="15" customFormat="1" ht="25.5" customHeight="1">
      <c r="A135" s="46">
        <v>7</v>
      </c>
      <c r="B135" s="59"/>
      <c r="C135" s="118">
        <f t="shared" si="8"/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47"/>
      <c r="L135" s="17"/>
      <c r="O135" s="16"/>
      <c r="R135" s="16"/>
      <c r="S135" s="16"/>
      <c r="T135" s="16"/>
      <c r="U135" s="16"/>
    </row>
    <row r="136" spans="1:21" s="15" customFormat="1" ht="25.5" customHeight="1">
      <c r="A136" s="46">
        <v>8</v>
      </c>
      <c r="B136" s="59"/>
      <c r="C136" s="118">
        <f t="shared" si="8"/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47"/>
      <c r="L136" s="17"/>
      <c r="O136" s="16"/>
      <c r="R136" s="16"/>
      <c r="S136" s="16"/>
      <c r="T136" s="16"/>
      <c r="U136" s="16"/>
    </row>
    <row r="137" spans="1:21" s="15" customFormat="1" ht="25.5" customHeight="1">
      <c r="A137" s="46">
        <v>9</v>
      </c>
      <c r="B137" s="59"/>
      <c r="C137" s="118">
        <f t="shared" si="8"/>
        <v>0</v>
      </c>
      <c r="D137" s="118">
        <v>0</v>
      </c>
      <c r="E137" s="118">
        <v>0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47"/>
      <c r="L137" s="17"/>
      <c r="O137" s="16"/>
      <c r="R137" s="16"/>
      <c r="S137" s="16"/>
      <c r="T137" s="16"/>
      <c r="U137" s="16"/>
    </row>
    <row r="138" spans="1:21" s="15" customFormat="1" ht="24.75" customHeight="1">
      <c r="A138" s="62"/>
      <c r="B138" s="56"/>
      <c r="C138" s="24"/>
      <c r="D138" s="24"/>
      <c r="E138" s="24"/>
      <c r="F138" s="24"/>
      <c r="G138" s="24"/>
      <c r="H138" s="24"/>
      <c r="I138" s="24"/>
      <c r="J138" s="76"/>
      <c r="K138" s="24"/>
      <c r="L138" s="17"/>
      <c r="O138" s="16"/>
      <c r="R138" s="16"/>
      <c r="S138" s="16"/>
      <c r="T138" s="16"/>
      <c r="U138" s="16"/>
    </row>
    <row r="139" spans="1:21" s="15" customFormat="1" ht="24.75" customHeight="1">
      <c r="A139" s="62"/>
      <c r="B139" s="56"/>
      <c r="C139" s="24"/>
      <c r="D139" s="24"/>
      <c r="E139" s="24"/>
      <c r="F139" s="24"/>
      <c r="G139" s="24"/>
      <c r="H139" s="24"/>
      <c r="I139" s="24"/>
      <c r="J139" s="24"/>
      <c r="K139" s="24"/>
      <c r="L139" s="17"/>
      <c r="O139" s="16"/>
      <c r="R139" s="16"/>
      <c r="S139" s="16"/>
      <c r="T139" s="16"/>
      <c r="U139" s="16"/>
    </row>
    <row r="140" spans="1:21" s="15" customFormat="1" ht="24.75" customHeight="1">
      <c r="A140" s="62"/>
      <c r="B140" s="56"/>
      <c r="C140" s="24"/>
      <c r="D140" s="24"/>
      <c r="E140" s="24"/>
      <c r="F140" s="24"/>
      <c r="G140" s="24"/>
      <c r="H140" s="24"/>
      <c r="I140" s="24"/>
      <c r="J140" s="24"/>
      <c r="K140" s="24"/>
      <c r="L140" s="17"/>
      <c r="O140" s="16"/>
      <c r="R140" s="16"/>
      <c r="S140" s="16"/>
      <c r="T140" s="16"/>
      <c r="U140" s="16"/>
    </row>
    <row r="141" spans="1:21" s="15" customFormat="1" ht="24.75" customHeight="1">
      <c r="A141" s="62"/>
      <c r="B141" s="56"/>
      <c r="C141" s="24"/>
      <c r="D141" s="24"/>
      <c r="E141" s="24"/>
      <c r="F141" s="24"/>
      <c r="G141" s="24"/>
      <c r="H141" s="24"/>
      <c r="I141" s="24"/>
      <c r="J141" s="24"/>
      <c r="K141" s="127"/>
      <c r="L141" s="17"/>
      <c r="O141" s="16"/>
      <c r="R141" s="16"/>
      <c r="S141" s="16"/>
      <c r="T141" s="16"/>
      <c r="U141" s="16"/>
    </row>
    <row r="142" spans="1:21" s="15" customFormat="1" ht="24.75" customHeight="1">
      <c r="A142" s="17"/>
      <c r="B142" s="27"/>
      <c r="C142" s="127"/>
      <c r="D142" s="127"/>
      <c r="E142" s="127"/>
      <c r="F142" s="127"/>
      <c r="G142" s="127"/>
      <c r="H142" s="127"/>
      <c r="I142" s="24"/>
      <c r="J142" s="116"/>
      <c r="K142" s="130"/>
      <c r="L142" s="17"/>
      <c r="O142" s="16"/>
      <c r="R142" s="16"/>
      <c r="S142" s="16"/>
      <c r="T142" s="16"/>
      <c r="U142" s="16"/>
    </row>
    <row r="143" spans="1:21" s="17" customFormat="1" ht="24.75" customHeight="1">
      <c r="A143" s="169" t="s">
        <v>27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1"/>
      <c r="O143" s="18"/>
      <c r="P143" s="15"/>
      <c r="R143" s="18"/>
      <c r="S143" s="18"/>
      <c r="T143" s="18"/>
      <c r="U143" s="18"/>
    </row>
    <row r="144" spans="1:21" s="17" customFormat="1" ht="24.75" customHeight="1" thickBot="1">
      <c r="A144" s="67" t="s">
        <v>0</v>
      </c>
      <c r="B144" s="61" t="str">
        <f>2!L2</f>
        <v>21--08-21</v>
      </c>
      <c r="C144" s="122" t="s">
        <v>1</v>
      </c>
      <c r="D144" s="122" t="s">
        <v>13</v>
      </c>
      <c r="E144" s="122" t="s">
        <v>14</v>
      </c>
      <c r="F144" s="122" t="s">
        <v>15</v>
      </c>
      <c r="G144" s="122" t="s">
        <v>16</v>
      </c>
      <c r="H144" s="122" t="s">
        <v>17</v>
      </c>
      <c r="I144" s="122" t="s">
        <v>18</v>
      </c>
      <c r="J144" s="122" t="s">
        <v>25</v>
      </c>
      <c r="K144" s="144" t="s">
        <v>2</v>
      </c>
      <c r="O144" s="18"/>
      <c r="P144" s="15"/>
      <c r="R144" s="18"/>
      <c r="S144" s="18"/>
      <c r="T144" s="18"/>
      <c r="U144" s="18"/>
    </row>
    <row r="145" spans="1:21" s="17" customFormat="1" ht="24.75" customHeight="1">
      <c r="A145" s="46">
        <v>1</v>
      </c>
      <c r="B145" s="135"/>
      <c r="C145" s="118">
        <f aca="true" t="shared" si="9" ref="C145:C155">SUM(D145:J145)</f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47"/>
      <c r="O145" s="18"/>
      <c r="R145" s="18"/>
      <c r="S145" s="18"/>
      <c r="T145" s="18"/>
      <c r="U145" s="18"/>
    </row>
    <row r="146" spans="1:21" s="17" customFormat="1" ht="24.75" customHeight="1">
      <c r="A146" s="46">
        <v>2</v>
      </c>
      <c r="B146" s="136"/>
      <c r="C146" s="118">
        <f t="shared" si="9"/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47"/>
      <c r="O146" s="18"/>
      <c r="R146" s="18"/>
      <c r="S146" s="18"/>
      <c r="T146" s="18"/>
      <c r="U146" s="18"/>
    </row>
    <row r="147" spans="1:21" s="17" customFormat="1" ht="24.75" customHeight="1">
      <c r="A147" s="46">
        <v>3</v>
      </c>
      <c r="B147" s="136"/>
      <c r="C147" s="118">
        <f t="shared" si="9"/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47"/>
      <c r="O147" s="18"/>
      <c r="R147" s="18"/>
      <c r="S147" s="18"/>
      <c r="T147" s="18"/>
      <c r="U147" s="18"/>
    </row>
    <row r="148" spans="1:21" s="17" customFormat="1" ht="21.75" customHeight="1">
      <c r="A148" s="46">
        <v>4</v>
      </c>
      <c r="B148" s="136"/>
      <c r="C148" s="118">
        <f t="shared" si="9"/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47"/>
      <c r="L148" s="15"/>
      <c r="M148" s="18"/>
      <c r="O148" s="18"/>
      <c r="R148" s="18"/>
      <c r="S148" s="18"/>
      <c r="T148" s="18"/>
      <c r="U148" s="18"/>
    </row>
    <row r="149" spans="1:21" s="17" customFormat="1" ht="29.25" customHeight="1">
      <c r="A149" s="46">
        <v>5</v>
      </c>
      <c r="B149" s="136"/>
      <c r="C149" s="118">
        <f t="shared" si="9"/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47"/>
      <c r="O149" s="18"/>
      <c r="R149" s="18"/>
      <c r="S149" s="18"/>
      <c r="T149" s="18"/>
      <c r="U149" s="18"/>
    </row>
    <row r="150" spans="1:21" s="17" customFormat="1" ht="21.75" customHeight="1">
      <c r="A150" s="46">
        <v>6</v>
      </c>
      <c r="B150" s="136"/>
      <c r="C150" s="118">
        <f t="shared" si="9"/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47"/>
      <c r="O150" s="18"/>
      <c r="R150" s="18"/>
      <c r="S150" s="18"/>
      <c r="T150" s="18"/>
      <c r="U150" s="18"/>
    </row>
    <row r="151" spans="1:21" s="17" customFormat="1" ht="21.75" customHeight="1">
      <c r="A151" s="46">
        <v>7</v>
      </c>
      <c r="B151" s="136"/>
      <c r="C151" s="118">
        <f t="shared" si="9"/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47"/>
      <c r="O151" s="18"/>
      <c r="R151" s="18"/>
      <c r="S151" s="18"/>
      <c r="T151" s="18"/>
      <c r="U151" s="18"/>
    </row>
    <row r="152" spans="1:21" s="17" customFormat="1" ht="23.25" customHeight="1">
      <c r="A152" s="46">
        <v>8</v>
      </c>
      <c r="B152" s="137"/>
      <c r="C152" s="118">
        <f t="shared" si="9"/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47"/>
      <c r="O152" s="18"/>
      <c r="R152" s="18"/>
      <c r="S152" s="18"/>
      <c r="T152" s="18"/>
      <c r="U152" s="18"/>
    </row>
    <row r="153" spans="1:21" s="17" customFormat="1" ht="23.25" customHeight="1">
      <c r="A153" s="46">
        <v>9</v>
      </c>
      <c r="B153" s="138"/>
      <c r="C153" s="118">
        <f t="shared" si="9"/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47"/>
      <c r="O153" s="18"/>
      <c r="R153" s="18"/>
      <c r="S153" s="18"/>
      <c r="T153" s="18"/>
      <c r="U153" s="18"/>
    </row>
    <row r="154" spans="1:21" s="17" customFormat="1" ht="23.25" customHeight="1">
      <c r="A154" s="46">
        <v>10</v>
      </c>
      <c r="B154" s="138"/>
      <c r="C154" s="118">
        <f t="shared" si="9"/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47"/>
      <c r="O154" s="18"/>
      <c r="R154" s="18"/>
      <c r="S154" s="18"/>
      <c r="T154" s="18"/>
      <c r="U154" s="18"/>
    </row>
    <row r="155" spans="1:21" s="17" customFormat="1" ht="23.25" customHeight="1">
      <c r="A155" s="46"/>
      <c r="B155" s="138"/>
      <c r="C155" s="118">
        <f t="shared" si="9"/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33"/>
      <c r="O155" s="18"/>
      <c r="R155" s="18"/>
      <c r="S155" s="18"/>
      <c r="T155" s="18"/>
      <c r="U155" s="18"/>
    </row>
    <row r="156" spans="1:21" s="15" customFormat="1" ht="23.25" customHeight="1">
      <c r="A156" s="17"/>
      <c r="B156" s="20"/>
      <c r="C156" s="121"/>
      <c r="D156" s="121"/>
      <c r="E156" s="121"/>
      <c r="F156" s="121"/>
      <c r="G156" s="121"/>
      <c r="H156" s="121"/>
      <c r="I156" s="121"/>
      <c r="J156" s="58"/>
      <c r="K156" s="121"/>
      <c r="L156" s="17"/>
      <c r="O156" s="16"/>
      <c r="P156" s="17"/>
      <c r="R156" s="16"/>
      <c r="S156" s="16"/>
      <c r="T156" s="16"/>
      <c r="U156" s="16"/>
    </row>
    <row r="157" spans="1:11" ht="17.25" customHeight="1">
      <c r="A157" s="19"/>
      <c r="B157" s="1"/>
      <c r="C157" s="129"/>
      <c r="D157" s="129"/>
      <c r="E157" s="129"/>
      <c r="F157" s="129"/>
      <c r="G157" s="129"/>
      <c r="H157" s="129"/>
      <c r="I157" s="129"/>
      <c r="J157" s="1"/>
      <c r="K157" s="129"/>
    </row>
    <row r="158" spans="1:12" ht="38.25" customHeight="1">
      <c r="A158" s="169" t="s">
        <v>27</v>
      </c>
      <c r="B158" s="170"/>
      <c r="C158" s="170"/>
      <c r="D158" s="170"/>
      <c r="E158" s="170"/>
      <c r="F158" s="170"/>
      <c r="G158" s="170"/>
      <c r="H158" s="170"/>
      <c r="I158" s="170"/>
      <c r="J158" s="170"/>
      <c r="K158" s="171"/>
      <c r="L158"/>
    </row>
    <row r="159" spans="1:12" ht="25.5" customHeight="1">
      <c r="A159" s="60" t="s">
        <v>0</v>
      </c>
      <c r="B159" s="110">
        <f>2!M2</f>
        <v>44450</v>
      </c>
      <c r="C159" s="122" t="s">
        <v>1</v>
      </c>
      <c r="D159" s="122" t="s">
        <v>13</v>
      </c>
      <c r="E159" s="122" t="s">
        <v>14</v>
      </c>
      <c r="F159" s="122" t="s">
        <v>15</v>
      </c>
      <c r="G159" s="122" t="s">
        <v>16</v>
      </c>
      <c r="H159" s="122" t="s">
        <v>17</v>
      </c>
      <c r="I159" s="122" t="s">
        <v>18</v>
      </c>
      <c r="J159" s="122" t="s">
        <v>25</v>
      </c>
      <c r="K159" s="144" t="s">
        <v>2</v>
      </c>
      <c r="L159"/>
    </row>
    <row r="160" spans="1:11" ht="26.25" customHeight="1">
      <c r="A160" s="108">
        <v>1</v>
      </c>
      <c r="B160" s="109"/>
      <c r="C160" s="118">
        <f aca="true" t="shared" si="10" ref="C160:C169">SUM(D160:J160)</f>
        <v>0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76"/>
    </row>
    <row r="161" spans="1:11" ht="26.25" customHeight="1">
      <c r="A161" s="46">
        <v>2</v>
      </c>
      <c r="B161" s="78"/>
      <c r="C161" s="118">
        <f t="shared" si="10"/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47"/>
    </row>
    <row r="162" spans="1:11" ht="26.25" customHeight="1">
      <c r="A162" s="46">
        <v>3</v>
      </c>
      <c r="B162" s="78"/>
      <c r="C162" s="118">
        <f t="shared" si="10"/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47"/>
    </row>
    <row r="163" spans="1:11" ht="26.25" customHeight="1">
      <c r="A163" s="46">
        <v>4</v>
      </c>
      <c r="B163" s="78"/>
      <c r="C163" s="118">
        <f t="shared" si="10"/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47"/>
    </row>
    <row r="164" spans="1:11" ht="26.25" customHeight="1">
      <c r="A164" s="46">
        <v>5</v>
      </c>
      <c r="B164" s="78"/>
      <c r="C164" s="118">
        <f t="shared" si="10"/>
        <v>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47"/>
    </row>
    <row r="165" spans="1:11" ht="26.25" customHeight="1">
      <c r="A165" s="46">
        <v>6</v>
      </c>
      <c r="B165" s="93"/>
      <c r="C165" s="139">
        <f t="shared" si="10"/>
        <v>0</v>
      </c>
      <c r="D165" s="139">
        <v>0</v>
      </c>
      <c r="E165" s="139">
        <v>0</v>
      </c>
      <c r="F165" s="139">
        <v>0</v>
      </c>
      <c r="G165" s="139">
        <v>0</v>
      </c>
      <c r="H165" s="139">
        <v>0</v>
      </c>
      <c r="I165" s="139">
        <v>0</v>
      </c>
      <c r="J165" s="139">
        <v>0</v>
      </c>
      <c r="K165" s="75"/>
    </row>
    <row r="166" spans="1:21" ht="26.25" customHeight="1">
      <c r="A166" s="140">
        <v>7</v>
      </c>
      <c r="B166" s="59"/>
      <c r="C166" s="118">
        <f t="shared" si="10"/>
        <v>0</v>
      </c>
      <c r="D166" s="118">
        <v>0</v>
      </c>
      <c r="E166" s="118">
        <v>0</v>
      </c>
      <c r="F166" s="118">
        <v>0</v>
      </c>
      <c r="G166" s="118">
        <v>0</v>
      </c>
      <c r="H166" s="118">
        <v>0</v>
      </c>
      <c r="I166" s="118">
        <v>0</v>
      </c>
      <c r="J166" s="118">
        <v>0</v>
      </c>
      <c r="K166" s="47"/>
      <c r="M166"/>
      <c r="N166"/>
      <c r="O166"/>
      <c r="P166"/>
      <c r="Q166"/>
      <c r="R166"/>
      <c r="S166"/>
      <c r="T166"/>
      <c r="U166"/>
    </row>
    <row r="167" spans="1:21" ht="26.25" customHeight="1">
      <c r="A167" s="140">
        <v>8</v>
      </c>
      <c r="B167" s="59"/>
      <c r="C167" s="118">
        <f t="shared" si="10"/>
        <v>0</v>
      </c>
      <c r="D167" s="118">
        <v>0</v>
      </c>
      <c r="E167" s="118">
        <v>0</v>
      </c>
      <c r="F167" s="118">
        <v>0</v>
      </c>
      <c r="G167" s="118">
        <v>0</v>
      </c>
      <c r="H167" s="118">
        <v>0</v>
      </c>
      <c r="I167" s="118">
        <v>0</v>
      </c>
      <c r="J167" s="118">
        <v>0</v>
      </c>
      <c r="K167" s="47"/>
      <c r="M167"/>
      <c r="N167"/>
      <c r="O167"/>
      <c r="P167"/>
      <c r="Q167"/>
      <c r="R167"/>
      <c r="S167"/>
      <c r="T167"/>
      <c r="U167"/>
    </row>
    <row r="168" spans="1:12" ht="26.25" customHeight="1">
      <c r="A168" s="140">
        <v>9</v>
      </c>
      <c r="B168" s="59"/>
      <c r="C168" s="118">
        <f t="shared" si="10"/>
        <v>0</v>
      </c>
      <c r="D168" s="118">
        <v>0</v>
      </c>
      <c r="E168" s="118">
        <v>0</v>
      </c>
      <c r="F168" s="118">
        <v>0</v>
      </c>
      <c r="G168" s="118">
        <v>0</v>
      </c>
      <c r="H168" s="118">
        <v>0</v>
      </c>
      <c r="I168" s="118">
        <v>0</v>
      </c>
      <c r="J168" s="118">
        <v>0</v>
      </c>
      <c r="K168" s="133"/>
      <c r="L168" s="17"/>
    </row>
    <row r="169" spans="1:12" ht="27" customHeight="1">
      <c r="A169" s="140"/>
      <c r="B169" s="59"/>
      <c r="C169" s="118">
        <f t="shared" si="10"/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33"/>
      <c r="L169" s="17"/>
    </row>
    <row r="170" spans="1:12" ht="27" customHeight="1">
      <c r="A170" s="17"/>
      <c r="B170" s="57"/>
      <c r="C170" s="120"/>
      <c r="D170" s="120"/>
      <c r="E170" s="120"/>
      <c r="F170" s="120"/>
      <c r="G170" s="120"/>
      <c r="H170" s="120"/>
      <c r="I170" s="120"/>
      <c r="J170" s="58"/>
      <c r="K170" s="121"/>
      <c r="L170" s="17"/>
    </row>
    <row r="171" spans="1:12" ht="27" customHeight="1">
      <c r="A171" s="17"/>
      <c r="B171" s="57"/>
      <c r="C171" s="120"/>
      <c r="D171" s="120"/>
      <c r="E171" s="120"/>
      <c r="F171" s="120"/>
      <c r="G171" s="120"/>
      <c r="H171" s="120"/>
      <c r="I171" s="120"/>
      <c r="J171" s="58"/>
      <c r="K171" s="121"/>
      <c r="L171" s="17"/>
    </row>
    <row r="172" spans="1:12" ht="27" customHeight="1">
      <c r="A172" s="17"/>
      <c r="B172" s="57"/>
      <c r="C172" s="120"/>
      <c r="D172" s="120"/>
      <c r="E172" s="120"/>
      <c r="F172" s="120"/>
      <c r="G172" s="120"/>
      <c r="H172" s="120"/>
      <c r="I172" s="120"/>
      <c r="J172" s="58"/>
      <c r="K172" s="121"/>
      <c r="L172" s="17"/>
    </row>
    <row r="173" spans="1:13" ht="27" customHeight="1">
      <c r="A173" s="62"/>
      <c r="B173" s="57"/>
      <c r="C173" s="120"/>
      <c r="D173" s="120"/>
      <c r="E173" s="120"/>
      <c r="F173" s="120"/>
      <c r="G173" s="120"/>
      <c r="H173" s="120"/>
      <c r="I173" s="120"/>
      <c r="J173" s="116"/>
      <c r="K173" s="130"/>
      <c r="L173" s="84"/>
      <c r="M173" s="156"/>
    </row>
    <row r="174" spans="1:11" ht="27" customHeight="1">
      <c r="A174" s="167" t="s">
        <v>27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1:21" s="17" customFormat="1" ht="21.75" customHeight="1">
      <c r="A175" s="60" t="s">
        <v>0</v>
      </c>
      <c r="B175" s="110">
        <f>2!N2</f>
        <v>44464</v>
      </c>
      <c r="C175" s="122" t="s">
        <v>1</v>
      </c>
      <c r="D175" s="122" t="s">
        <v>13</v>
      </c>
      <c r="E175" s="122" t="s">
        <v>14</v>
      </c>
      <c r="F175" s="122" t="s">
        <v>15</v>
      </c>
      <c r="G175" s="122" t="s">
        <v>16</v>
      </c>
      <c r="H175" s="122" t="s">
        <v>17</v>
      </c>
      <c r="I175" s="122" t="s">
        <v>18</v>
      </c>
      <c r="J175" s="122" t="s">
        <v>25</v>
      </c>
      <c r="K175" s="98" t="s">
        <v>2</v>
      </c>
      <c r="L175" s="2"/>
      <c r="O175" s="18"/>
      <c r="R175" s="18"/>
      <c r="S175" s="18"/>
      <c r="T175" s="18"/>
      <c r="U175" s="18"/>
    </row>
    <row r="176" spans="1:21" s="17" customFormat="1" ht="21.75" customHeight="1">
      <c r="A176" s="46">
        <v>1</v>
      </c>
      <c r="B176" s="163"/>
      <c r="C176" s="118">
        <f aca="true" t="shared" si="11" ref="C176:C188">SUM(D176:J176)</f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0</v>
      </c>
      <c r="K176" s="47"/>
      <c r="L176" s="2"/>
      <c r="O176" s="18"/>
      <c r="R176" s="18"/>
      <c r="S176" s="18"/>
      <c r="T176" s="18"/>
      <c r="U176" s="18"/>
    </row>
    <row r="177" spans="1:21" s="17" customFormat="1" ht="21.75" customHeight="1">
      <c r="A177" s="46">
        <v>2</v>
      </c>
      <c r="B177" s="163"/>
      <c r="C177" s="118">
        <f t="shared" si="11"/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47"/>
      <c r="L177" s="2"/>
      <c r="O177" s="18"/>
      <c r="R177" s="18"/>
      <c r="S177" s="18"/>
      <c r="T177" s="18"/>
      <c r="U177" s="18"/>
    </row>
    <row r="178" spans="1:21" s="17" customFormat="1" ht="21.75" customHeight="1">
      <c r="A178" s="46">
        <v>3</v>
      </c>
      <c r="B178" s="163"/>
      <c r="C178" s="118">
        <f t="shared" si="11"/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0</v>
      </c>
      <c r="K178" s="47"/>
      <c r="L178" s="2"/>
      <c r="O178" s="18"/>
      <c r="R178" s="18"/>
      <c r="S178" s="18"/>
      <c r="T178" s="18"/>
      <c r="U178" s="18"/>
    </row>
    <row r="179" spans="1:21" s="17" customFormat="1" ht="21.75" customHeight="1">
      <c r="A179" s="46">
        <v>4</v>
      </c>
      <c r="B179" s="163"/>
      <c r="C179" s="118">
        <f t="shared" si="11"/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47"/>
      <c r="L179" s="2"/>
      <c r="O179" s="18"/>
      <c r="R179" s="18"/>
      <c r="S179" s="18"/>
      <c r="T179" s="18"/>
      <c r="U179" s="18"/>
    </row>
    <row r="180" spans="1:12" ht="30" customHeight="1">
      <c r="A180" s="46">
        <v>5</v>
      </c>
      <c r="B180" s="163"/>
      <c r="C180" s="118">
        <f t="shared" si="11"/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47"/>
      <c r="L180" s="17"/>
    </row>
    <row r="181" spans="1:12" ht="24" customHeight="1">
      <c r="A181" s="46">
        <v>6</v>
      </c>
      <c r="B181" s="163"/>
      <c r="C181" s="118">
        <f t="shared" si="11"/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47"/>
      <c r="L181" s="17"/>
    </row>
    <row r="182" spans="1:12" ht="24" customHeight="1">
      <c r="A182" s="46">
        <v>7</v>
      </c>
      <c r="B182" s="163"/>
      <c r="C182" s="118">
        <f t="shared" si="11"/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47"/>
      <c r="L182" s="17"/>
    </row>
    <row r="183" spans="1:12" ht="24" customHeight="1">
      <c r="A183" s="46">
        <v>8</v>
      </c>
      <c r="B183" s="163"/>
      <c r="C183" s="118">
        <f t="shared" si="11"/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47"/>
      <c r="L183" s="17"/>
    </row>
    <row r="184" spans="1:12" ht="24" customHeight="1">
      <c r="A184" s="46">
        <v>9</v>
      </c>
      <c r="B184" s="163"/>
      <c r="C184" s="118">
        <f t="shared" si="11"/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47"/>
      <c r="L184" s="17"/>
    </row>
    <row r="185" spans="1:12" ht="24" customHeight="1">
      <c r="A185" s="46">
        <v>10</v>
      </c>
      <c r="B185" s="163"/>
      <c r="C185" s="118">
        <f t="shared" si="11"/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47"/>
      <c r="L185" s="17"/>
    </row>
    <row r="186" spans="1:12" ht="24" customHeight="1">
      <c r="A186" s="46">
        <v>11</v>
      </c>
      <c r="B186" s="163"/>
      <c r="C186" s="118">
        <f t="shared" si="11"/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47"/>
      <c r="L186" s="17"/>
    </row>
    <row r="187" spans="1:12" ht="24" customHeight="1">
      <c r="A187" s="46">
        <v>12</v>
      </c>
      <c r="B187" s="163"/>
      <c r="C187" s="118">
        <f t="shared" si="11"/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34"/>
      <c r="L187" s="17"/>
    </row>
    <row r="188" spans="1:21" s="17" customFormat="1" ht="24" customHeight="1">
      <c r="A188" s="46">
        <v>13</v>
      </c>
      <c r="B188" s="163"/>
      <c r="C188" s="118">
        <f t="shared" si="11"/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34"/>
      <c r="O188" s="18"/>
      <c r="P188" s="2"/>
      <c r="R188" s="18"/>
      <c r="S188" s="18"/>
      <c r="T188" s="18"/>
      <c r="U188" s="18"/>
    </row>
    <row r="189" spans="1:21" s="17" customFormat="1" ht="24" customHeight="1">
      <c r="A189" s="68"/>
      <c r="C189" s="124"/>
      <c r="D189" s="124"/>
      <c r="E189" s="124"/>
      <c r="F189" s="124"/>
      <c r="G189" s="124"/>
      <c r="H189" s="124"/>
      <c r="I189" s="124"/>
      <c r="J189" s="69"/>
      <c r="K189" s="124"/>
      <c r="O189" s="18"/>
      <c r="P189" s="2"/>
      <c r="R189" s="18"/>
      <c r="S189" s="18"/>
      <c r="T189" s="18"/>
      <c r="U189" s="18"/>
    </row>
    <row r="190" spans="1:21" s="17" customFormat="1" ht="24" customHeight="1">
      <c r="A190" s="68"/>
      <c r="B190" s="69"/>
      <c r="C190" s="131"/>
      <c r="D190" s="131"/>
      <c r="E190" s="131"/>
      <c r="F190" s="131"/>
      <c r="G190" s="131"/>
      <c r="H190" s="131"/>
      <c r="I190" s="131"/>
      <c r="J190" s="69"/>
      <c r="K190" s="124"/>
      <c r="O190" s="18"/>
      <c r="P190" s="2"/>
      <c r="R190" s="18"/>
      <c r="S190" s="18"/>
      <c r="T190" s="18"/>
      <c r="U190" s="18"/>
    </row>
    <row r="191" spans="1:21" s="17" customFormat="1" ht="24" customHeight="1">
      <c r="A191" s="68"/>
      <c r="B191" s="69"/>
      <c r="C191" s="131"/>
      <c r="D191" s="131"/>
      <c r="E191" s="131"/>
      <c r="F191" s="131"/>
      <c r="G191" s="131"/>
      <c r="H191" s="131"/>
      <c r="I191" s="131"/>
      <c r="J191" s="69"/>
      <c r="K191" s="131"/>
      <c r="O191" s="18"/>
      <c r="R191" s="18"/>
      <c r="S191" s="18"/>
      <c r="T191" s="18"/>
      <c r="U191" s="18"/>
    </row>
    <row r="192" spans="2:21" s="17" customFormat="1" ht="24" customHeight="1">
      <c r="B192" s="68"/>
      <c r="C192" s="131"/>
      <c r="D192" s="131"/>
      <c r="E192" s="131"/>
      <c r="F192" s="131"/>
      <c r="G192" s="131"/>
      <c r="H192" s="131"/>
      <c r="I192" s="131"/>
      <c r="J192" s="69"/>
      <c r="K192" s="131"/>
      <c r="O192" s="18"/>
      <c r="R192" s="18"/>
      <c r="S192" s="18"/>
      <c r="T192" s="18"/>
      <c r="U192" s="18"/>
    </row>
    <row r="193" spans="2:21" s="17" customFormat="1" ht="24" customHeight="1">
      <c r="B193" s="68"/>
      <c r="C193" s="131"/>
      <c r="D193" s="131"/>
      <c r="E193" s="131"/>
      <c r="F193" s="131"/>
      <c r="G193" s="131"/>
      <c r="H193" s="131"/>
      <c r="I193" s="131"/>
      <c r="J193" s="69"/>
      <c r="K193" s="131"/>
      <c r="O193" s="18"/>
      <c r="R193" s="18"/>
      <c r="S193" s="18"/>
      <c r="T193" s="18"/>
      <c r="U193" s="18"/>
    </row>
    <row r="194" spans="2:21" s="17" customFormat="1" ht="24" customHeight="1">
      <c r="B194" s="68"/>
      <c r="C194" s="131"/>
      <c r="D194" s="131"/>
      <c r="E194" s="131"/>
      <c r="F194" s="131"/>
      <c r="G194" s="131"/>
      <c r="H194" s="131"/>
      <c r="I194" s="131"/>
      <c r="J194" s="69"/>
      <c r="K194" s="131"/>
      <c r="O194" s="18"/>
      <c r="R194" s="18"/>
      <c r="S194" s="18"/>
      <c r="T194" s="18"/>
      <c r="U194" s="18"/>
    </row>
    <row r="195" spans="2:21" s="17" customFormat="1" ht="24" customHeight="1">
      <c r="B195" s="68"/>
      <c r="C195" s="131"/>
      <c r="D195" s="131"/>
      <c r="E195" s="131"/>
      <c r="F195" s="131"/>
      <c r="G195" s="131"/>
      <c r="H195" s="131"/>
      <c r="I195" s="131"/>
      <c r="J195" s="69"/>
      <c r="K195" s="131"/>
      <c r="O195" s="18"/>
      <c r="R195" s="18"/>
      <c r="S195" s="18"/>
      <c r="T195" s="18"/>
      <c r="U195" s="18"/>
    </row>
    <row r="196" spans="2:20" s="17" customFormat="1" ht="24" customHeight="1">
      <c r="B196" s="68"/>
      <c r="C196" s="131"/>
      <c r="D196" s="131"/>
      <c r="E196" s="131"/>
      <c r="F196" s="131"/>
      <c r="G196" s="131"/>
      <c r="H196" s="131"/>
      <c r="I196" s="131"/>
      <c r="J196" s="69"/>
      <c r="K196" s="131"/>
      <c r="N196" s="18"/>
      <c r="Q196" s="18"/>
      <c r="R196" s="18"/>
      <c r="S196" s="18"/>
      <c r="T196" s="18"/>
    </row>
    <row r="197" spans="1:20" s="17" customFormat="1" ht="24" customHeight="1">
      <c r="A197" s="69"/>
      <c r="B197" s="68"/>
      <c r="C197" s="131"/>
      <c r="D197" s="131"/>
      <c r="E197" s="131"/>
      <c r="F197" s="131"/>
      <c r="G197" s="131"/>
      <c r="H197" s="131"/>
      <c r="I197" s="131"/>
      <c r="J197" s="69"/>
      <c r="K197" s="131"/>
      <c r="N197" s="18"/>
      <c r="Q197" s="18"/>
      <c r="R197" s="18"/>
      <c r="S197" s="18"/>
      <c r="T197" s="18"/>
    </row>
    <row r="198" spans="1:20" s="17" customFormat="1" ht="24" customHeight="1">
      <c r="A198" s="69"/>
      <c r="B198" s="68"/>
      <c r="C198" s="131"/>
      <c r="D198" s="131"/>
      <c r="E198" s="131"/>
      <c r="F198" s="131"/>
      <c r="G198" s="131"/>
      <c r="H198" s="131"/>
      <c r="I198" s="131"/>
      <c r="J198" s="69"/>
      <c r="K198" s="131"/>
      <c r="L198" s="2"/>
      <c r="N198" s="18"/>
      <c r="Q198" s="18"/>
      <c r="R198" s="18"/>
      <c r="S198" s="18"/>
      <c r="T198" s="18"/>
    </row>
    <row r="199" spans="1:21" s="17" customFormat="1" ht="21.75" customHeight="1">
      <c r="A199" s="69"/>
      <c r="B199" s="68"/>
      <c r="C199" s="131"/>
      <c r="D199" s="131"/>
      <c r="E199" s="131"/>
      <c r="F199" s="131"/>
      <c r="G199" s="131"/>
      <c r="H199" s="131"/>
      <c r="I199" s="131"/>
      <c r="J199" s="69"/>
      <c r="K199" s="131"/>
      <c r="L199" s="2"/>
      <c r="O199" s="18"/>
      <c r="R199" s="18"/>
      <c r="S199" s="18"/>
      <c r="T199" s="18"/>
      <c r="U199" s="18"/>
    </row>
    <row r="200" spans="1:21" s="17" customFormat="1" ht="21.75" customHeight="1">
      <c r="A200" s="69"/>
      <c r="B200" s="68"/>
      <c r="C200" s="131"/>
      <c r="D200" s="131"/>
      <c r="E200" s="131"/>
      <c r="F200" s="131"/>
      <c r="G200" s="131"/>
      <c r="H200" s="131"/>
      <c r="I200" s="131"/>
      <c r="J200" s="69"/>
      <c r="K200" s="131"/>
      <c r="L200" s="2"/>
      <c r="O200" s="18"/>
      <c r="R200" s="18"/>
      <c r="S200" s="18"/>
      <c r="T200" s="18"/>
      <c r="U200" s="18"/>
    </row>
    <row r="201" spans="1:20" s="17" customFormat="1" ht="21.75" customHeight="1">
      <c r="A201" s="69"/>
      <c r="B201" s="68"/>
      <c r="C201" s="131"/>
      <c r="D201" s="131"/>
      <c r="E201" s="131"/>
      <c r="F201" s="131"/>
      <c r="G201" s="131"/>
      <c r="H201" s="131"/>
      <c r="I201" s="131"/>
      <c r="J201" s="69"/>
      <c r="K201" s="131"/>
      <c r="L201" s="2"/>
      <c r="N201" s="18"/>
      <c r="Q201" s="18"/>
      <c r="R201" s="18"/>
      <c r="S201" s="18"/>
      <c r="T201" s="18"/>
    </row>
    <row r="202" spans="1:21" s="17" customFormat="1" ht="21.75" customHeight="1">
      <c r="A202" s="69"/>
      <c r="B202" s="68"/>
      <c r="C202" s="131"/>
      <c r="D202" s="131"/>
      <c r="E202" s="131"/>
      <c r="F202" s="131"/>
      <c r="G202" s="131"/>
      <c r="H202" s="131"/>
      <c r="I202" s="131"/>
      <c r="J202" s="69"/>
      <c r="K202" s="131"/>
      <c r="L202" s="2"/>
      <c r="O202" s="18"/>
      <c r="R202" s="18"/>
      <c r="S202" s="18"/>
      <c r="T202" s="18"/>
      <c r="U202" s="18"/>
    </row>
    <row r="203" spans="1:21" s="17" customFormat="1" ht="21.75" customHeight="1">
      <c r="A203" s="69"/>
      <c r="B203" s="68"/>
      <c r="C203" s="131"/>
      <c r="D203" s="131"/>
      <c r="E203" s="131"/>
      <c r="F203" s="131"/>
      <c r="G203" s="131"/>
      <c r="H203" s="131"/>
      <c r="I203" s="131"/>
      <c r="J203" s="69"/>
      <c r="K203" s="131"/>
      <c r="L203" s="2"/>
      <c r="O203" s="18"/>
      <c r="R203" s="18"/>
      <c r="S203" s="18"/>
      <c r="T203" s="18"/>
      <c r="U203" s="18"/>
    </row>
    <row r="204" spans="1:21" s="17" customFormat="1" ht="21.75" customHeight="1">
      <c r="A204" s="69"/>
      <c r="B204" s="68"/>
      <c r="C204" s="131"/>
      <c r="D204" s="131"/>
      <c r="E204" s="131"/>
      <c r="F204" s="131"/>
      <c r="G204" s="131"/>
      <c r="H204" s="131"/>
      <c r="I204" s="131"/>
      <c r="J204" s="69"/>
      <c r="K204" s="131"/>
      <c r="L204" s="2"/>
      <c r="O204" s="18"/>
      <c r="R204" s="18"/>
      <c r="S204" s="18"/>
      <c r="T204" s="18"/>
      <c r="U204" s="18"/>
    </row>
    <row r="205" spans="1:21" s="17" customFormat="1" ht="21.75" customHeight="1">
      <c r="A205" s="69"/>
      <c r="B205" s="68"/>
      <c r="C205" s="131"/>
      <c r="D205" s="131"/>
      <c r="E205" s="131"/>
      <c r="F205" s="131"/>
      <c r="G205" s="131"/>
      <c r="H205" s="131"/>
      <c r="I205" s="131"/>
      <c r="J205" s="69"/>
      <c r="K205" s="131"/>
      <c r="L205" s="2"/>
      <c r="O205" s="18"/>
      <c r="R205" s="18"/>
      <c r="S205" s="18"/>
      <c r="T205" s="18"/>
      <c r="U205" s="18"/>
    </row>
    <row r="206" ht="18">
      <c r="P206" s="17"/>
    </row>
    <row r="207" ht="18">
      <c r="P207" s="17"/>
    </row>
    <row r="208" ht="18">
      <c r="P208" s="17"/>
    </row>
    <row r="221" ht="14.25" customHeight="1"/>
  </sheetData>
  <sheetProtection selectLockedCells="1" selectUnlockedCells="1"/>
  <mergeCells count="12">
    <mergeCell ref="A1:K1"/>
    <mergeCell ref="A17:K17"/>
    <mergeCell ref="A30:K30"/>
    <mergeCell ref="A43:K43"/>
    <mergeCell ref="A58:K58"/>
    <mergeCell ref="A174:K174"/>
    <mergeCell ref="A73:K73"/>
    <mergeCell ref="A111:K111"/>
    <mergeCell ref="A127:K127"/>
    <mergeCell ref="A143:K143"/>
    <mergeCell ref="A158:K158"/>
    <mergeCell ref="A84:K84"/>
  </mergeCells>
  <printOptions/>
  <pageMargins left="0.31496062992125984" right="0.1968503937007874" top="0.7874015748031497" bottom="0.5905511811023623" header="0.5118110236220472" footer="0.5118110236220472"/>
  <pageSetup horizontalDpi="300" verticalDpi="300" orientation="landscape" paperSize="9" r:id="rId1"/>
  <ignoredErrors>
    <ignoredError sqref="C45:C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Z42"/>
  <sheetViews>
    <sheetView tabSelected="1" zoomScale="87" zoomScaleNormal="87" zoomScalePageLayoutView="0" workbookViewId="0" topLeftCell="A1">
      <selection activeCell="U18" sqref="U18"/>
    </sheetView>
  </sheetViews>
  <sheetFormatPr defaultColWidth="9.140625" defaultRowHeight="12.75"/>
  <cols>
    <col min="1" max="1" width="6.140625" style="29" customWidth="1"/>
    <col min="2" max="2" width="46.421875" style="29" customWidth="1"/>
    <col min="3" max="14" width="5.28125" style="29" customWidth="1"/>
    <col min="15" max="15" width="0.85546875" style="29" customWidth="1"/>
    <col min="16" max="16" width="6.140625" style="29" customWidth="1"/>
    <col min="17" max="17" width="5.00390625" style="29" customWidth="1"/>
    <col min="18" max="18" width="11.00390625" style="29" customWidth="1"/>
    <col min="19" max="19" width="9.00390625" style="30" customWidth="1"/>
    <col min="20" max="20" width="18.140625" style="29" customWidth="1"/>
    <col min="21" max="23" width="9.140625" style="29" customWidth="1"/>
  </cols>
  <sheetData>
    <row r="2" spans="1:23" ht="55.5" customHeight="1">
      <c r="A2" s="86"/>
      <c r="B2" s="87" t="s">
        <v>11</v>
      </c>
      <c r="C2" s="175">
        <v>44268</v>
      </c>
      <c r="D2" s="175">
        <v>44275</v>
      </c>
      <c r="E2" s="175">
        <v>44303</v>
      </c>
      <c r="F2" s="112">
        <v>44324</v>
      </c>
      <c r="G2" s="113">
        <v>44338</v>
      </c>
      <c r="H2" s="112">
        <v>44352</v>
      </c>
      <c r="I2" s="112">
        <v>44366</v>
      </c>
      <c r="J2" s="112">
        <v>44387</v>
      </c>
      <c r="K2" s="112">
        <v>44408</v>
      </c>
      <c r="L2" s="114" t="s">
        <v>12</v>
      </c>
      <c r="M2" s="114">
        <v>44450</v>
      </c>
      <c r="N2" s="114">
        <v>44464</v>
      </c>
      <c r="O2" s="99"/>
      <c r="P2" s="100" t="s">
        <v>4</v>
      </c>
      <c r="Q2" s="111" t="s">
        <v>9</v>
      </c>
      <c r="R2" s="101" t="s">
        <v>5</v>
      </c>
      <c r="S2" s="31"/>
      <c r="T2" s="2"/>
      <c r="U2" s="2"/>
      <c r="V2" s="2" t="s">
        <v>3</v>
      </c>
      <c r="W2" s="2"/>
    </row>
    <row r="3" spans="1:23" ht="3" customHeight="1" thickBot="1">
      <c r="A3" s="88"/>
      <c r="B3" s="32"/>
      <c r="C3" s="83"/>
      <c r="D3" s="83"/>
      <c r="E3" s="83"/>
      <c r="F3" s="83"/>
      <c r="G3" s="83"/>
      <c r="H3" s="83"/>
      <c r="I3" s="83">
        <v>38556</v>
      </c>
      <c r="J3" s="83"/>
      <c r="K3" s="83"/>
      <c r="L3" s="103"/>
      <c r="M3" s="103"/>
      <c r="N3" s="103"/>
      <c r="O3" s="104"/>
      <c r="P3" s="105"/>
      <c r="Q3" s="106"/>
      <c r="R3" s="107"/>
      <c r="S3" s="31"/>
      <c r="T3" s="2"/>
      <c r="U3" s="2"/>
      <c r="V3" s="2"/>
      <c r="W3" s="2"/>
    </row>
    <row r="4" spans="1:23" ht="18" customHeight="1">
      <c r="A4" s="89">
        <v>1</v>
      </c>
      <c r="B4" s="59" t="s">
        <v>19</v>
      </c>
      <c r="C4" s="45">
        <v>2</v>
      </c>
      <c r="D4" s="45">
        <v>1</v>
      </c>
      <c r="E4" s="176">
        <v>4</v>
      </c>
      <c r="F4" s="45"/>
      <c r="G4" s="45"/>
      <c r="H4" s="45"/>
      <c r="I4" s="45"/>
      <c r="J4" s="45"/>
      <c r="K4" s="151"/>
      <c r="L4" s="85"/>
      <c r="M4" s="45"/>
      <c r="N4" s="45"/>
      <c r="O4" s="45"/>
      <c r="P4" s="45">
        <f>SUM(C4:M4)</f>
        <v>7</v>
      </c>
      <c r="Q4" s="45"/>
      <c r="R4" s="102">
        <f>1!C46+1!C60+1!C78</f>
        <v>139380</v>
      </c>
      <c r="S4" s="31"/>
      <c r="T4" s="2"/>
      <c r="U4" s="2"/>
      <c r="V4" s="2"/>
      <c r="W4" s="2"/>
    </row>
    <row r="5" spans="1:23" ht="18" customHeight="1">
      <c r="A5" s="89">
        <v>2</v>
      </c>
      <c r="B5" s="59" t="s">
        <v>8</v>
      </c>
      <c r="C5" s="94">
        <v>1</v>
      </c>
      <c r="D5" s="45">
        <v>3</v>
      </c>
      <c r="E5" s="45">
        <v>6</v>
      </c>
      <c r="F5" s="94"/>
      <c r="G5" s="45"/>
      <c r="H5" s="94"/>
      <c r="I5" s="45"/>
      <c r="J5" s="94"/>
      <c r="K5" s="152"/>
      <c r="L5" s="85"/>
      <c r="M5" s="45"/>
      <c r="N5" s="45"/>
      <c r="O5" s="45"/>
      <c r="P5" s="45">
        <f>SUM(C5:M5)</f>
        <v>10</v>
      </c>
      <c r="Q5" s="45"/>
      <c r="R5" s="102">
        <f>1!C45+1!C62+1!C80</f>
        <v>131480</v>
      </c>
      <c r="S5" s="31"/>
      <c r="T5" s="2"/>
      <c r="U5" s="2"/>
      <c r="V5" s="2"/>
      <c r="W5" s="2"/>
    </row>
    <row r="6" spans="1:23" ht="18" customHeight="1">
      <c r="A6" s="89">
        <v>3</v>
      </c>
      <c r="B6" s="59" t="s">
        <v>23</v>
      </c>
      <c r="C6" s="45">
        <v>6</v>
      </c>
      <c r="D6" s="94">
        <v>2</v>
      </c>
      <c r="E6" s="94">
        <v>3</v>
      </c>
      <c r="F6" s="94"/>
      <c r="G6" s="45"/>
      <c r="H6" s="45"/>
      <c r="I6" s="45"/>
      <c r="J6" s="45"/>
      <c r="K6" s="153"/>
      <c r="L6" s="85"/>
      <c r="M6" s="45"/>
      <c r="N6" s="45"/>
      <c r="O6" s="45"/>
      <c r="P6" s="45">
        <f>SUM(C6:M6)</f>
        <v>11</v>
      </c>
      <c r="Q6" s="45"/>
      <c r="R6" s="102">
        <f>1!C50+1!C61+1!C77</f>
        <v>111340</v>
      </c>
      <c r="S6" s="31"/>
      <c r="T6" s="2"/>
      <c r="U6" s="2"/>
      <c r="V6" s="2"/>
      <c r="W6" s="2"/>
    </row>
    <row r="7" spans="1:23" ht="18" customHeight="1">
      <c r="A7" s="89">
        <v>4</v>
      </c>
      <c r="B7" s="59" t="s">
        <v>31</v>
      </c>
      <c r="C7" s="45">
        <v>6</v>
      </c>
      <c r="D7" s="45">
        <v>7</v>
      </c>
      <c r="E7" s="94">
        <v>1</v>
      </c>
      <c r="F7" s="94"/>
      <c r="G7" s="94"/>
      <c r="H7" s="94"/>
      <c r="I7" s="94"/>
      <c r="J7" s="94"/>
      <c r="K7" s="153"/>
      <c r="L7" s="172"/>
      <c r="M7" s="94"/>
      <c r="N7" s="94"/>
      <c r="O7" s="45"/>
      <c r="P7" s="45">
        <f>SUM(C7:M7)</f>
        <v>14</v>
      </c>
      <c r="Q7" s="45"/>
      <c r="R7" s="102">
        <f>+1!C51+1!C66+1!C75</f>
        <v>83680</v>
      </c>
      <c r="S7" s="31"/>
      <c r="T7" s="2"/>
      <c r="U7" s="2"/>
      <c r="V7" s="2"/>
      <c r="W7" s="2"/>
    </row>
    <row r="8" spans="1:19" s="1" customFormat="1" ht="18" customHeight="1">
      <c r="A8" s="89">
        <v>5</v>
      </c>
      <c r="B8" s="59" t="s">
        <v>10</v>
      </c>
      <c r="C8" s="45">
        <v>8</v>
      </c>
      <c r="D8" s="94">
        <v>5</v>
      </c>
      <c r="E8" s="94">
        <v>2</v>
      </c>
      <c r="F8" s="45"/>
      <c r="G8" s="45"/>
      <c r="H8" s="45"/>
      <c r="I8" s="45"/>
      <c r="J8" s="94"/>
      <c r="K8" s="153"/>
      <c r="L8" s="85"/>
      <c r="M8" s="45"/>
      <c r="N8" s="45"/>
      <c r="O8" s="45"/>
      <c r="P8" s="45">
        <f>SUM(C8:M8)</f>
        <v>15</v>
      </c>
      <c r="Q8" s="45"/>
      <c r="R8" s="102">
        <f>1!C52+1!C64+1!C76</f>
        <v>78440</v>
      </c>
      <c r="S8" s="33"/>
    </row>
    <row r="9" spans="1:19" s="1" customFormat="1" ht="18" customHeight="1">
      <c r="A9" s="89">
        <v>6</v>
      </c>
      <c r="B9" s="59" t="s">
        <v>26</v>
      </c>
      <c r="C9" s="94">
        <v>7</v>
      </c>
      <c r="D9" s="45">
        <v>6</v>
      </c>
      <c r="E9" s="94">
        <v>7</v>
      </c>
      <c r="F9" s="45"/>
      <c r="G9" s="45"/>
      <c r="H9" s="45"/>
      <c r="I9" s="45"/>
      <c r="J9" s="45"/>
      <c r="K9" s="154"/>
      <c r="L9" s="173"/>
      <c r="M9" s="95"/>
      <c r="N9" s="95"/>
      <c r="O9" s="95"/>
      <c r="P9" s="95">
        <f>SUM(C9:M9)</f>
        <v>20</v>
      </c>
      <c r="Q9" s="95"/>
      <c r="R9" s="102">
        <f>1!C51+1!C65+1!C81</f>
        <v>78460</v>
      </c>
      <c r="S9" s="33"/>
    </row>
    <row r="10" spans="1:19" s="1" customFormat="1" ht="18" customHeight="1">
      <c r="A10" s="89">
        <v>7</v>
      </c>
      <c r="B10" s="59" t="s">
        <v>20</v>
      </c>
      <c r="C10" s="94">
        <v>3</v>
      </c>
      <c r="D10" s="94">
        <v>90</v>
      </c>
      <c r="E10" s="94">
        <v>5</v>
      </c>
      <c r="F10" s="94"/>
      <c r="G10" s="94"/>
      <c r="H10" s="94"/>
      <c r="I10" s="45"/>
      <c r="J10" s="94"/>
      <c r="K10" s="155"/>
      <c r="L10" s="94"/>
      <c r="M10" s="94"/>
      <c r="N10" s="94"/>
      <c r="O10" s="45"/>
      <c r="P10" s="45">
        <f>SUM(C10:M10)</f>
        <v>98</v>
      </c>
      <c r="Q10" s="45"/>
      <c r="R10" s="102">
        <f>1!C47+1!C79</f>
        <v>78340</v>
      </c>
      <c r="S10" s="33"/>
    </row>
    <row r="11" spans="1:19" s="1" customFormat="1" ht="18" customHeight="1">
      <c r="A11" s="89">
        <v>8</v>
      </c>
      <c r="B11" s="59" t="s">
        <v>24</v>
      </c>
      <c r="C11" s="94">
        <v>7</v>
      </c>
      <c r="D11" s="94">
        <v>7</v>
      </c>
      <c r="E11" s="94">
        <v>90</v>
      </c>
      <c r="F11" s="94"/>
      <c r="G11" s="94"/>
      <c r="H11" s="94"/>
      <c r="I11" s="94"/>
      <c r="J11" s="94"/>
      <c r="K11" s="151"/>
      <c r="L11" s="45"/>
      <c r="M11" s="45"/>
      <c r="N11" s="45"/>
      <c r="O11" s="45"/>
      <c r="P11" s="45">
        <f>SUM(C11:M11)</f>
        <v>104</v>
      </c>
      <c r="Q11" s="45"/>
      <c r="R11" s="102">
        <f>1!C51</f>
        <v>22500</v>
      </c>
      <c r="S11" s="33"/>
    </row>
    <row r="12" spans="1:19" s="1" customFormat="1" ht="18" customHeight="1">
      <c r="A12" s="89">
        <v>9</v>
      </c>
      <c r="B12" s="59" t="s">
        <v>28</v>
      </c>
      <c r="C12" s="94">
        <v>90</v>
      </c>
      <c r="D12" s="166">
        <v>4</v>
      </c>
      <c r="E12" s="94">
        <v>90</v>
      </c>
      <c r="F12" s="94"/>
      <c r="G12" s="94"/>
      <c r="H12" s="45"/>
      <c r="I12" s="94"/>
      <c r="J12" s="94"/>
      <c r="K12" s="94"/>
      <c r="L12" s="94"/>
      <c r="M12" s="94"/>
      <c r="N12" s="94"/>
      <c r="O12" s="45"/>
      <c r="P12" s="45">
        <f>SUM(C12:M12)</f>
        <v>184</v>
      </c>
      <c r="Q12" s="45"/>
      <c r="R12" s="102">
        <f>1!J6+1!C63</f>
        <v>41180</v>
      </c>
      <c r="S12" s="33"/>
    </row>
    <row r="13" spans="1:26" s="1" customFormat="1" ht="18" customHeight="1">
      <c r="A13" s="89">
        <v>10</v>
      </c>
      <c r="B13" s="59" t="s">
        <v>21</v>
      </c>
      <c r="C13" s="45">
        <v>4</v>
      </c>
      <c r="D13" s="45">
        <v>90</v>
      </c>
      <c r="E13" s="45">
        <v>90</v>
      </c>
      <c r="F13" s="45"/>
      <c r="G13" s="94"/>
      <c r="H13" s="45"/>
      <c r="I13" s="45"/>
      <c r="J13" s="45"/>
      <c r="K13" s="45"/>
      <c r="L13" s="45"/>
      <c r="M13" s="45"/>
      <c r="N13" s="45"/>
      <c r="O13" s="45"/>
      <c r="P13" s="45">
        <f>SUM(C13:M13)</f>
        <v>184</v>
      </c>
      <c r="Q13" s="45"/>
      <c r="R13" s="45">
        <f>1!C48</f>
        <v>39260</v>
      </c>
      <c r="S13" s="33"/>
      <c r="Z13" s="97"/>
    </row>
    <row r="14" spans="1:19" s="1" customFormat="1" ht="18" customHeight="1">
      <c r="A14" s="89">
        <v>11</v>
      </c>
      <c r="B14" s="59" t="s">
        <v>22</v>
      </c>
      <c r="C14" s="166">
        <v>5</v>
      </c>
      <c r="D14" s="45">
        <v>90</v>
      </c>
      <c r="E14" s="45">
        <v>90</v>
      </c>
      <c r="F14" s="94"/>
      <c r="G14" s="94"/>
      <c r="H14" s="94"/>
      <c r="I14" s="45"/>
      <c r="J14" s="94"/>
      <c r="K14" s="45"/>
      <c r="L14" s="94"/>
      <c r="M14" s="94"/>
      <c r="N14" s="94"/>
      <c r="O14" s="45"/>
      <c r="P14" s="45">
        <f>SUM(C14:M14)</f>
        <v>185</v>
      </c>
      <c r="Q14" s="45"/>
      <c r="R14" s="45">
        <f>1!C49</f>
        <v>33940</v>
      </c>
      <c r="S14" s="33"/>
    </row>
    <row r="15" spans="1:19" s="1" customFormat="1" ht="18" customHeight="1">
      <c r="A15" s="89">
        <v>12</v>
      </c>
      <c r="B15" s="59"/>
      <c r="C15" s="94"/>
      <c r="D15" s="94"/>
      <c r="E15" s="94"/>
      <c r="F15" s="94"/>
      <c r="G15" s="94"/>
      <c r="H15" s="94"/>
      <c r="I15" s="45"/>
      <c r="J15" s="45"/>
      <c r="K15" s="94"/>
      <c r="L15" s="45"/>
      <c r="M15" s="94"/>
      <c r="N15" s="94"/>
      <c r="O15" s="45"/>
      <c r="P15" s="45">
        <f>SUM(C15:M15)</f>
        <v>0</v>
      </c>
      <c r="Q15" s="45"/>
      <c r="R15" s="45"/>
      <c r="S15" s="33"/>
    </row>
    <row r="16" spans="1:19" s="1" customFormat="1" ht="18" customHeight="1">
      <c r="A16" s="89">
        <v>13</v>
      </c>
      <c r="B16" s="59"/>
      <c r="C16" s="94"/>
      <c r="D16" s="94"/>
      <c r="E16" s="94"/>
      <c r="F16" s="94"/>
      <c r="G16" s="94"/>
      <c r="H16" s="94"/>
      <c r="I16" s="45"/>
      <c r="J16" s="94"/>
      <c r="K16" s="94"/>
      <c r="L16" s="94"/>
      <c r="M16" s="94"/>
      <c r="N16" s="94"/>
      <c r="O16" s="45"/>
      <c r="P16" s="45">
        <f>SUM(C16:M16)</f>
        <v>0</v>
      </c>
      <c r="Q16" s="45"/>
      <c r="R16" s="45"/>
      <c r="S16" s="33"/>
    </row>
    <row r="17" spans="1:19" s="1" customFormat="1" ht="18" customHeight="1" thickBot="1">
      <c r="A17" s="89">
        <v>14</v>
      </c>
      <c r="B17" s="79" t="s">
        <v>6</v>
      </c>
      <c r="C17" s="80">
        <f aca="true" t="shared" si="0" ref="C17:M17">COUNTIF(C2:C16,"&lt;90")</f>
        <v>10</v>
      </c>
      <c r="D17" s="80">
        <f t="shared" si="0"/>
        <v>8</v>
      </c>
      <c r="E17" s="80">
        <f t="shared" si="0"/>
        <v>7</v>
      </c>
      <c r="F17" s="80">
        <f t="shared" si="0"/>
        <v>0</v>
      </c>
      <c r="G17" s="80">
        <f t="shared" si="0"/>
        <v>0</v>
      </c>
      <c r="H17" s="80">
        <f t="shared" si="0"/>
        <v>0</v>
      </c>
      <c r="I17" s="80">
        <f t="shared" si="0"/>
        <v>0</v>
      </c>
      <c r="J17" s="80">
        <f t="shared" si="0"/>
        <v>0</v>
      </c>
      <c r="K17" s="80">
        <f t="shared" si="0"/>
        <v>0</v>
      </c>
      <c r="L17" s="80">
        <f t="shared" si="0"/>
        <v>0</v>
      </c>
      <c r="M17" s="80">
        <f t="shared" si="0"/>
        <v>0</v>
      </c>
      <c r="N17" s="80"/>
      <c r="O17" s="81"/>
      <c r="P17" s="81">
        <f>SUM(C17:M17)</f>
        <v>25</v>
      </c>
      <c r="Q17" s="81">
        <f>(P17)*3</f>
        <v>75</v>
      </c>
      <c r="R17" s="82">
        <f>SUM(R2:R16)</f>
        <v>838000</v>
      </c>
      <c r="S17" s="33"/>
    </row>
    <row r="18" spans="1:19" s="1" customFormat="1" ht="18" customHeight="1" thickBot="1">
      <c r="A18" s="89">
        <v>15</v>
      </c>
      <c r="B18" s="70"/>
      <c r="C18" s="115" t="s">
        <v>7</v>
      </c>
      <c r="D18" s="71"/>
      <c r="E18" s="164"/>
      <c r="F18" s="165"/>
      <c r="G18" s="71"/>
      <c r="H18" s="71"/>
      <c r="I18" s="71"/>
      <c r="J18" s="71"/>
      <c r="K18" s="71"/>
      <c r="L18" s="71"/>
      <c r="M18" s="71"/>
      <c r="N18" s="71"/>
      <c r="O18" s="22"/>
      <c r="P18" s="71"/>
      <c r="Q18" s="71"/>
      <c r="R18" s="27"/>
      <c r="S18" s="33"/>
    </row>
    <row r="19" spans="1:20" ht="24" customHeight="1" thickBot="1">
      <c r="A19" s="90"/>
      <c r="B19" s="36"/>
      <c r="C19" s="37"/>
      <c r="D19" s="37"/>
      <c r="E19" s="37"/>
      <c r="F19" s="37"/>
      <c r="G19" s="37"/>
      <c r="H19" s="37"/>
      <c r="I19" s="36"/>
      <c r="J19" s="37"/>
      <c r="K19" s="37"/>
      <c r="L19" s="37"/>
      <c r="M19" s="37"/>
      <c r="N19" s="37"/>
      <c r="O19" s="37"/>
      <c r="P19" s="37"/>
      <c r="Q19" s="36"/>
      <c r="R19" s="34"/>
      <c r="S19" s="34"/>
      <c r="T19" s="15"/>
    </row>
    <row r="20" spans="1:20" ht="18" customHeight="1">
      <c r="A20" s="3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R20" s="34"/>
      <c r="S20" s="34"/>
      <c r="T20" s="15"/>
    </row>
    <row r="21" spans="1:20" ht="18" customHeight="1">
      <c r="A21" s="3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  <c r="R21" s="34"/>
      <c r="S21" s="34"/>
      <c r="T21" s="15"/>
    </row>
    <row r="22" spans="1:20" ht="18" customHeight="1">
      <c r="A22" s="35"/>
      <c r="B22" s="39"/>
      <c r="C22" s="36"/>
      <c r="D22" s="36"/>
      <c r="E22" s="36"/>
      <c r="F22" s="36"/>
      <c r="G22" s="36"/>
      <c r="H22" s="36"/>
      <c r="I22" s="36"/>
      <c r="J22" s="37"/>
      <c r="K22" s="37"/>
      <c r="L22" s="37"/>
      <c r="M22" s="36"/>
      <c r="N22" s="36"/>
      <c r="O22" s="37"/>
      <c r="P22" s="37"/>
      <c r="Q22" s="37"/>
      <c r="R22" s="38"/>
      <c r="S22" s="34"/>
      <c r="T22" s="15"/>
    </row>
    <row r="23" spans="1:20" ht="18" customHeight="1">
      <c r="A23" s="35"/>
      <c r="B23" s="39"/>
      <c r="C23" s="36"/>
      <c r="D23" s="37"/>
      <c r="E23" s="37"/>
      <c r="F23" s="37"/>
      <c r="G23" s="37"/>
      <c r="H23" s="37"/>
      <c r="I23" s="37"/>
      <c r="J23" s="37"/>
      <c r="K23" s="36"/>
      <c r="L23" s="37"/>
      <c r="M23" s="37"/>
      <c r="N23" s="37"/>
      <c r="O23" s="37"/>
      <c r="P23" s="37"/>
      <c r="Q23" s="37"/>
      <c r="R23" s="38"/>
      <c r="S23" s="34"/>
      <c r="T23" s="15"/>
    </row>
    <row r="24" spans="1:20" ht="18" customHeight="1">
      <c r="A24" s="35"/>
      <c r="B24" s="39"/>
      <c r="C24" s="36"/>
      <c r="D24" s="37"/>
      <c r="E24" s="37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7"/>
      <c r="Q24" s="37"/>
      <c r="R24" s="38"/>
      <c r="S24" s="34"/>
      <c r="T24" s="15"/>
    </row>
    <row r="25" spans="1:20" ht="18" customHeight="1">
      <c r="A25" s="35"/>
      <c r="B25" s="39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4"/>
      <c r="T25" s="15"/>
    </row>
    <row r="26" spans="1:20" ht="18" customHeight="1">
      <c r="A26" s="35"/>
      <c r="B26" s="39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4"/>
      <c r="T26" s="15"/>
    </row>
    <row r="27" spans="1:20" ht="18" customHeight="1">
      <c r="A27" s="35"/>
      <c r="B27" s="39"/>
      <c r="C27" s="36"/>
      <c r="D27" s="37"/>
      <c r="E27" s="37"/>
      <c r="F27" s="37"/>
      <c r="G27" s="37"/>
      <c r="H27" s="37"/>
      <c r="I27" s="37"/>
      <c r="J27" s="37"/>
      <c r="K27" s="36"/>
      <c r="L27" s="37"/>
      <c r="M27" s="37"/>
      <c r="N27" s="37"/>
      <c r="O27" s="37"/>
      <c r="P27" s="37"/>
      <c r="Q27" s="37"/>
      <c r="R27" s="38"/>
      <c r="S27" s="34"/>
      <c r="T27" s="15"/>
    </row>
    <row r="28" spans="1:20" ht="18" customHeight="1">
      <c r="A28" s="35"/>
      <c r="B28" s="39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4"/>
      <c r="T28" s="15"/>
    </row>
    <row r="29" spans="1:20" ht="18" customHeight="1">
      <c r="A29" s="40"/>
      <c r="B29" s="39"/>
      <c r="C29" s="36"/>
      <c r="D29" s="37"/>
      <c r="E29" s="37"/>
      <c r="F29" s="37"/>
      <c r="G29" s="37"/>
      <c r="H29" s="37"/>
      <c r="I29" s="37"/>
      <c r="J29" s="36"/>
      <c r="K29" s="36"/>
      <c r="L29" s="36"/>
      <c r="M29" s="36"/>
      <c r="N29" s="36"/>
      <c r="O29" s="37"/>
      <c r="P29" s="37"/>
      <c r="Q29" s="37"/>
      <c r="R29" s="38"/>
      <c r="S29" s="34"/>
      <c r="T29" s="15"/>
    </row>
    <row r="30" spans="1:20" ht="18" customHeight="1">
      <c r="A30" s="40"/>
      <c r="B30" s="39"/>
      <c r="C30" s="36"/>
      <c r="D30" s="37"/>
      <c r="E30" s="37"/>
      <c r="F30" s="37"/>
      <c r="G30" s="37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4"/>
      <c r="T30" s="15"/>
    </row>
    <row r="31" spans="1:20" ht="18" customHeight="1">
      <c r="A31" s="41"/>
      <c r="B31" s="39"/>
      <c r="C31" s="36"/>
      <c r="D31" s="36"/>
      <c r="E31" s="36"/>
      <c r="F31" s="36"/>
      <c r="G31" s="36"/>
      <c r="H31" s="36"/>
      <c r="I31" s="36"/>
      <c r="J31" s="37"/>
      <c r="K31" s="37"/>
      <c r="L31" s="37"/>
      <c r="M31" s="36"/>
      <c r="N31" s="36"/>
      <c r="O31" s="37"/>
      <c r="P31" s="37"/>
      <c r="Q31" s="37"/>
      <c r="R31" s="38"/>
      <c r="S31" s="34"/>
      <c r="T31" s="15"/>
    </row>
    <row r="32" spans="1:20" ht="18" customHeight="1">
      <c r="A32" s="41"/>
      <c r="B32" s="39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36"/>
      <c r="N32" s="36"/>
      <c r="O32" s="37"/>
      <c r="P32" s="37"/>
      <c r="Q32" s="37"/>
      <c r="R32" s="38"/>
      <c r="S32" s="34"/>
      <c r="T32" s="15"/>
    </row>
    <row r="33" spans="1:22" ht="18" customHeight="1">
      <c r="A33" s="41"/>
      <c r="B33" s="43"/>
      <c r="C33" s="37"/>
      <c r="D33" s="37"/>
      <c r="E33" s="37"/>
      <c r="F33" s="37"/>
      <c r="G33" s="37"/>
      <c r="H33" s="37"/>
      <c r="I33" s="37"/>
      <c r="J33" s="37"/>
      <c r="K33" s="36"/>
      <c r="L33" s="37"/>
      <c r="M33" s="37"/>
      <c r="N33" s="37"/>
      <c r="O33" s="37"/>
      <c r="P33" s="37"/>
      <c r="Q33" s="37"/>
      <c r="R33" s="37"/>
      <c r="S33" s="34"/>
      <c r="T33" s="15"/>
      <c r="V33" s="29" t="s">
        <v>3</v>
      </c>
    </row>
    <row r="34" spans="1:19" ht="18" customHeight="1">
      <c r="A34" s="41"/>
      <c r="B34" s="39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S34" s="42"/>
    </row>
    <row r="35" spans="1:19" ht="20.25">
      <c r="A35" s="41"/>
      <c r="B35" s="44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42"/>
    </row>
    <row r="36" spans="1:19" ht="16.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2"/>
    </row>
    <row r="37" spans="1:19" ht="16.5">
      <c r="A37" s="4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2"/>
    </row>
    <row r="38" spans="1:19" ht="16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2:18" ht="16.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ht="16.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 ht="16.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 ht="16.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</sheetData>
  <sheetProtection selectLockedCells="1" selectUnlockedCells="1"/>
  <printOptions/>
  <pageMargins left="0.5902777777777778" right="0" top="0.19652777777777777" bottom="0" header="0.5118055555555555" footer="0.5118055555555555"/>
  <pageSetup horizontalDpi="300" verticalDpi="300" orientation="landscape" paperSize="9" r:id="rId1"/>
  <ignoredErrors>
    <ignoredError sqref="F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berckmans</dc:creator>
  <cp:keywords/>
  <dc:description/>
  <cp:lastModifiedBy>Georges Berckmans</cp:lastModifiedBy>
  <cp:lastPrinted>2021-06-07T14:54:31Z</cp:lastPrinted>
  <dcterms:created xsi:type="dcterms:W3CDTF">2016-10-01T18:35:33Z</dcterms:created>
  <dcterms:modified xsi:type="dcterms:W3CDTF">2021-06-07T14:55:16Z</dcterms:modified>
  <cp:category/>
  <cp:version/>
  <cp:contentType/>
  <cp:contentStatus/>
</cp:coreProperties>
</file>